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Dashboard" sheetId="2" state="visible" r:id="rId4"/>
    <sheet name="Settings" sheetId="3" state="visible" r:id="rId5"/>
    <sheet name="Trade Log" sheetId="4" state="visible" r:id="rId6"/>
  </sheets>
  <definedNames>
    <definedName function="false" hidden="true" localSheetId="3" name="_xlnm._FilterDatabase" vbProcedure="false">'Trade Log'!$A$1:$P$501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<sst xmlns="http://schemas.openxmlformats.org/spreadsheetml/2006/main" count="78" uniqueCount="70">
  <si>
    <t xml:space="preserve">Trading Journal Template</t>
  </si>
  <si>
    <t xml:space="preserve">by TradeReview — tradereview.app/blog/trading-journal-excel-template/</t>
  </si>
  <si>
    <t xml:space="preserve">1. Settings tab: enter your Starting Balance and risk % in the yellow cells, and edit the strategy list.</t>
  </si>
  <si>
    <t xml:space="preserve">2. Trade Log tab: log one row per closed (or open) trade. Fill the blue-shaded columns A–H, K, L and O.</t>
  </si>
  <si>
    <t xml:space="preserve">   Leave Exit (F) blank while a trade is open; Net P&amp;L, Cumulative P&amp;L, Risk and R stay blank until you add the exit.</t>
  </si>
  <si>
    <t xml:space="preserve">   Multiplier (L): 1 for shares, 100 for most US equity options, the point value for futures (e.g. 50 for ES).</t>
  </si>
  <si>
    <t xml:space="preserve">3. Grey columns (I, J, M, N) are formulas — don't type over them.</t>
  </si>
  <si>
    <t xml:space="preserve">4. Dashboard tab updates automatically: win rate, profit factor, expectancy, average R and a per-strategy table.</t>
  </si>
  <si>
    <t xml:space="preserve">5. Row 2 of the Trade Log is an example trade. Overwrite or delete it when you start.</t>
  </si>
  <si>
    <t xml:space="preserve">Definitions used</t>
  </si>
  <si>
    <t xml:space="preserve">Win = net P&amp;L after fees above zero. Win rate = wins ÷ all closed trades (break-evens count as non-wins).</t>
  </si>
  <si>
    <t xml:space="preserve">R-multiple = net P&amp;L ÷ planned risk, where planned risk = |entry − initial stop| × quantity × multiplier.</t>
  </si>
  <si>
    <t xml:space="preserve">Expectancy = average net P&amp;L per closed trade. Profit factor = gross profit ÷ gross loss.</t>
  </si>
  <si>
    <t xml:space="preserve">Equity curve: on the Trade Log, select column J (Cumulative P&amp;L) and choose Insert → Chart → Line.</t>
  </si>
  <si>
    <t xml:space="preserve">This file is for education and record-keeping, not investment advice.</t>
  </si>
  <si>
    <t xml:space="preserve">Dashboard</t>
  </si>
  <si>
    <t xml:space="preserve">Updates automatically from the Trade Log. Win rate counts break-evens as non-wins.</t>
  </si>
  <si>
    <t xml:space="preserve">Starting balance</t>
  </si>
  <si>
    <t xml:space="preserve">Net P&amp;L</t>
  </si>
  <si>
    <t xml:space="preserve">Current balance</t>
  </si>
  <si>
    <t xml:space="preserve">Return on starting balance</t>
  </si>
  <si>
    <t xml:space="preserve">Closed trades</t>
  </si>
  <si>
    <t xml:space="preserve">Wins</t>
  </si>
  <si>
    <t xml:space="preserve">Win rate</t>
  </si>
  <si>
    <t xml:space="preserve">Average win</t>
  </si>
  <si>
    <t xml:space="preserve">Average loss</t>
  </si>
  <si>
    <t xml:space="preserve">Gross profit</t>
  </si>
  <si>
    <t xml:space="preserve">Gross loss</t>
  </si>
  <si>
    <t xml:space="preserve">Profit factor</t>
  </si>
  <si>
    <t xml:space="preserve">Expectancy per trade ($)</t>
  </si>
  <si>
    <t xml:space="preserve">Average R</t>
  </si>
  <si>
    <t xml:space="preserve">Plan followed</t>
  </si>
  <si>
    <t xml:space="preserve">By strategy</t>
  </si>
  <si>
    <t xml:space="preserve">Strategy</t>
  </si>
  <si>
    <t xml:space="preserve">Trades</t>
  </si>
  <si>
    <t xml:space="preserve">Judge a strategy only after ~30 closed trades in it; small samples are noisy.</t>
  </si>
  <si>
    <t xml:space="preserve">Settings</t>
  </si>
  <si>
    <t xml:space="preserve">Starting Balance</t>
  </si>
  <si>
    <t xml:space="preserve">Risk per trade (%)</t>
  </si>
  <si>
    <t xml:space="preserve">Example: 1% of $10,000 = $100 risked per trade. Edit the yellow cells.</t>
  </si>
  <si>
    <t xml:space="preserve">Risk per trade ($)</t>
  </si>
  <si>
    <t xml:space="preserve">Strategies (edit freely; used in the Trade Log dropdown and Dashboard)</t>
  </si>
  <si>
    <t xml:space="preserve">ORB breakout</t>
  </si>
  <si>
    <t xml:space="preserve">Pullback to VWAP</t>
  </si>
  <si>
    <t xml:space="preserve">Range breakout</t>
  </si>
  <si>
    <t xml:space="preserve">Mean reversion</t>
  </si>
  <si>
    <t xml:space="preserve">Trend continuation</t>
  </si>
  <si>
    <t xml:space="preserve">Earnings</t>
  </si>
  <si>
    <t xml:space="preserve">Swing</t>
  </si>
  <si>
    <t xml:space="preserve">Other</t>
  </si>
  <si>
    <t xml:space="preserve">Directions</t>
  </si>
  <si>
    <t xml:space="preserve">Long</t>
  </si>
  <si>
    <t xml:space="preserve">Short</t>
  </si>
  <si>
    <t xml:space="preserve">Date</t>
  </si>
  <si>
    <t xml:space="preserve">Ticker</t>
  </si>
  <si>
    <t xml:space="preserve">Direction</t>
  </si>
  <si>
    <t xml:space="preserve">Quantity</t>
  </si>
  <si>
    <t xml:space="preserve">Entry</t>
  </si>
  <si>
    <t xml:space="preserve">Exit</t>
  </si>
  <si>
    <t xml:space="preserve">Fees</t>
  </si>
  <si>
    <t xml:space="preserve">Cumulative P&amp;L</t>
  </si>
  <si>
    <t xml:space="preserve">Initial stop</t>
  </si>
  <si>
    <t xml:space="preserve">Multiplier</t>
  </si>
  <si>
    <t xml:space="preserve">Risk $</t>
  </si>
  <si>
    <t xml:space="preserve">R-multiple</t>
  </si>
  <si>
    <t xml:space="preserve">Plan followed? (Y/N)</t>
  </si>
  <si>
    <t xml:space="preserve">Notes</t>
  </si>
  <si>
    <t xml:space="preserve">AAPL</t>
  </si>
  <si>
    <t xml:space="preserve">Y</t>
  </si>
  <si>
    <t xml:space="preserve">Example row — overwrite me. Clean break of the 15-min range on 2x volume.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</si>
</sst>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.00;[RED]&quot;($&quot;#,##0.00\);\-"/>
    <numFmt numFmtId="166" formatCode="0.0%"/>
    <numFmt numFmtId="167" formatCode="0"/>
    <numFmt numFmtId="168" formatCode="0.00"/>
    <numFmt numFmtId="169" formatCode="0.00\R;[RED]\-0.00\R;\-"/>
    <numFmt numFmtId="170" formatCode="General"/>
    <numFmt numFmtId="171" formatCode="yyyy\-mm\-dd"/>
    <numFmt numFmtId="172" formatCode="#,##0.00##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color rgb="FF6B7280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FFF59D"/>
        <bgColor rgb="FFF3F4F6"/>
      </patternFill>
    </fill>
    <fill>
      <patternFill patternType="solid">
        <fgColor rgb="FFEEF2FF"/>
        <bgColor rgb="FFF3F4F6"/>
      </patternFill>
    </fill>
    <fill>
      <patternFill patternType="solid">
        <fgColor rgb="FFF3F4F6"/>
        <bgColor rgb="FFEEF2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1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2937"/>
          <bgColor rgb="FF000000"/>
        </patternFill>
      </fill>
    </dxf>
    <dxf>
      <fill>
        <patternFill patternType="solid">
          <fgColor rgb="FFEEF2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3F4F6"/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ont>
        <name val="Arial"/>
        <charset val="1"/>
        <family val="0"/>
        <color rgb="FF047857"/>
      </font>
    </dxf>
    <dxf>
      <font>
        <name val="Arial"/>
        <charset val="1"/>
        <family val="0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3F4F6"/>
      <rgbColor rgb="FFEEF2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5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5" t="s">
        <v>17</v>
      </c>
      <c r="B4" s="6" t="n">
        <f aca="false">Settings!B3</f>
        <v>10000</v>
      </c>
    </row>
    <row r="5" customFormat="false" ht="15" hidden="false" customHeight="false" outlineLevel="0" collapsed="false">
      <c r="A5" s="5" t="s">
        <v>18</v>
      </c>
      <c r="B5" s="7" t="n">
        <f aca="false">SUM('Trade Log'!$I$2:$I$501)</f>
        <v>157.999999999999</v>
      </c>
    </row>
    <row r="6" customFormat="false" ht="15" hidden="false" customHeight="false" outlineLevel="0" collapsed="false">
      <c r="A6" s="5" t="s">
        <v>19</v>
      </c>
      <c r="B6" s="7" t="n">
        <f aca="false">B4+B5</f>
        <v>10158</v>
      </c>
    </row>
    <row r="7" customFormat="false" ht="15" hidden="false" customHeight="false" outlineLevel="0" collapsed="false">
      <c r="A7" s="5" t="s">
        <v>20</v>
      </c>
      <c r="B7" s="8" t="n">
        <f aca="false">IFERROR(B5/B4,0)</f>
        <v>0.0157999999999999</v>
      </c>
    </row>
    <row r="8" customFormat="false" ht="15" hidden="false" customHeight="false" outlineLevel="0" collapsed="false">
      <c r="A8" s="5" t="s">
        <v>21</v>
      </c>
      <c r="B8" s="9" t="n">
        <f aca="false">COUNT('Trade Log'!$I$2:$I$501)</f>
        <v>1</v>
      </c>
    </row>
    <row r="9" customFormat="false" ht="15" hidden="false" customHeight="false" outlineLevel="0" collapsed="false">
      <c r="A9" s="5" t="s">
        <v>22</v>
      </c>
      <c r="B9" s="9" t="n">
        <f aca="false">COUNTIF('Trade Log'!$I$2:$I$501,"&gt;0")</f>
        <v>1</v>
      </c>
    </row>
    <row r="10" customFormat="false" ht="15" hidden="false" customHeight="false" outlineLevel="0" collapsed="false">
      <c r="A10" s="5" t="s">
        <v>23</v>
      </c>
      <c r="B10" s="8" t="n">
        <f aca="false">IFERROR(B9/B8,0)</f>
        <v>1</v>
      </c>
    </row>
    <row r="11" customFormat="false" ht="15" hidden="false" customHeight="false" outlineLevel="0" collapsed="false">
      <c r="A11" s="5" t="s">
        <v>24</v>
      </c>
      <c r="B11" s="7" t="n">
        <f aca="false">IFERROR(AVERAGEIF('Trade Log'!$I$2:$I$501,"&gt;0"),0)</f>
        <v>157.999999999999</v>
      </c>
    </row>
    <row r="12" customFormat="false" ht="15" hidden="false" customHeight="false" outlineLevel="0" collapsed="false">
      <c r="A12" s="5" t="s">
        <v>25</v>
      </c>
      <c r="B12" s="7" t="n">
        <f aca="false">IFERROR(AVERAGEIF('Trade Log'!$I$2:$I$501,"&lt;0"),0)</f>
        <v>0</v>
      </c>
    </row>
    <row r="13" customFormat="false" ht="15" hidden="false" customHeight="false" outlineLevel="0" collapsed="false">
      <c r="A13" s="5" t="s">
        <v>26</v>
      </c>
      <c r="B13" s="7" t="n">
        <f aca="false">SUMIF('Trade Log'!$I$2:$I$501,"&gt;0")</f>
        <v>157.999999999999</v>
      </c>
    </row>
    <row r="14" customFormat="false" ht="15" hidden="false" customHeight="false" outlineLevel="0" collapsed="false">
      <c r="A14" s="5" t="s">
        <v>27</v>
      </c>
      <c r="B14" s="7" t="n">
        <f aca="false">-SUMIF('Trade Log'!$I$2:$I$501,"&lt;0")</f>
        <v>-0</v>
      </c>
    </row>
    <row r="15" customFormat="false" ht="15" hidden="false" customHeight="false" outlineLevel="0" collapsed="false">
      <c r="A15" s="5" t="s">
        <v>28</v>
      </c>
      <c r="B15" s="10" t="str">
        <f aca="false">IF(B14=0,"n/a",B13/B14)</f>
        <v>n/a</v>
      </c>
    </row>
    <row r="16" customFormat="false" ht="15" hidden="false" customHeight="false" outlineLevel="0" collapsed="false">
      <c r="A16" s="5" t="s">
        <v>29</v>
      </c>
      <c r="B16" s="7" t="n">
        <f aca="false">IFERROR(B5/B8,0)</f>
        <v>157.999999999999</v>
      </c>
    </row>
    <row r="17" customFormat="false" ht="15" hidden="false" customHeight="false" outlineLevel="0" collapsed="false">
      <c r="A17" s="5" t="s">
        <v>30</v>
      </c>
      <c r="B17" s="11" t="n">
        <f aca="false">IFERROR(AVERAGE('Trade Log'!$N$2:$N$501),0)</f>
        <v>1.57999999999999</v>
      </c>
    </row>
    <row r="18" customFormat="false" ht="15" hidden="false" customHeight="false" outlineLevel="0" collapsed="false">
      <c r="A18" s="5" t="s">
        <v>31</v>
      </c>
      <c r="B18" s="8" t="n">
        <f aca="false">IFERROR(COUNTIF('Trade Log'!$O$2:$O$501,"Y")/(COUNTIF('Trade Log'!$O$2:$O$501,"Y")+COUNTIF('Trade Log'!$O$2:$O$501,"N")),0)</f>
        <v>1</v>
      </c>
    </row>
    <row r="21" customFormat="false" ht="15" hidden="false" customHeight="false" outlineLevel="0" collapsed="false">
      <c r="A21" s="12" t="s">
        <v>32</v>
      </c>
    </row>
    <row r="22" customFormat="false" ht="15" hidden="false" customHeight="false" outlineLevel="0" collapsed="false">
      <c r="A22" s="13" t="s">
        <v>33</v>
      </c>
      <c r="B22" s="13" t="s">
        <v>34</v>
      </c>
      <c r="C22" s="13" t="s">
        <v>23</v>
      </c>
      <c r="D22" s="13" t="s">
        <v>18</v>
      </c>
      <c r="E22" s="13" t="s">
        <v>28</v>
      </c>
      <c r="F22" s="13" t="s">
        <v>30</v>
      </c>
    </row>
    <row r="23" customFormat="false" ht="15" hidden="false" customHeight="false" outlineLevel="0" collapsed="false">
      <c r="A23" s="14" t="str">
        <f aca="false">Settings!A8</f>
        <v>ORB breakout</v>
      </c>
      <c r="B23" s="15" t="n">
        <f aca="false">COUNTIFS('Trade Log'!$H$2:$H$501,A23,'Trade Log'!$I$2:$I$501,"&gt;0")+COUNTIFS('Trade Log'!$H$2:$H$501,A23,'Trade Log'!$I$2:$I$501,"&lt;=0")</f>
        <v>1</v>
      </c>
      <c r="C23" s="16" t="n">
        <f aca="false">IFERROR(COUNTIFS('Trade Log'!$H$2:$H$501,A23,'Trade Log'!$I$2:$I$501,"&gt;0")/B23,0)</f>
        <v>1</v>
      </c>
      <c r="D23" s="17" t="n">
        <f aca="false">SUMIFS('Trade Log'!$I$2:$I$501,'Trade Log'!$H$2:$H$501,A23)</f>
        <v>157.999999999999</v>
      </c>
      <c r="E23" s="10" t="str">
        <f aca="false">IFERROR(SUMIFS('Trade Log'!$I$2:$I$501,'Trade Log'!$H$2:$H$501,A23,'Trade Log'!$I$2:$I$501,"&gt;0")/-SUMIFS('Trade Log'!$I$2:$I$501,'Trade Log'!$H$2:$H$501,A23,'Trade Log'!$I$2:$I$501,"&lt;0"),"n/a")</f>
        <v>n/a</v>
      </c>
      <c r="F23" s="18" t="n">
        <f aca="false">IFERROR(AVERAGEIFS('Trade Log'!$N$2:$N$501,'Trade Log'!$H$2:$H$501,A23),0)</f>
        <v>1.57999999999999</v>
      </c>
    </row>
    <row r="24" customFormat="false" ht="15" hidden="false" customHeight="false" outlineLevel="0" collapsed="false">
      <c r="A24" s="14" t="str">
        <f aca="false">Settings!A9</f>
        <v>Pullback to VWAP</v>
      </c>
      <c r="B24" s="15" t="n">
        <f aca="false">COUNTIFS('Trade Log'!$H$2:$H$501,A24,'Trade Log'!$I$2:$I$501,"&gt;0")+COUNTIFS('Trade Log'!$H$2:$H$501,A24,'Trade Log'!$I$2:$I$501,"&lt;=0")</f>
        <v>0</v>
      </c>
      <c r="C24" s="16" t="n">
        <f aca="false">IFERROR(COUNTIFS('Trade Log'!$H$2:$H$501,A24,'Trade Log'!$I$2:$I$501,"&gt;0")/B24,0)</f>
        <v>0</v>
      </c>
      <c r="D24" s="17" t="n">
        <f aca="false">SUMIFS('Trade Log'!$I$2:$I$501,'Trade Log'!$H$2:$H$501,A24)</f>
        <v>0</v>
      </c>
      <c r="E24" s="10" t="str">
        <f aca="false">IFERROR(SUMIFS('Trade Log'!$I$2:$I$501,'Trade Log'!$H$2:$H$501,A24,'Trade Log'!$I$2:$I$501,"&gt;0")/-SUMIFS('Trade Log'!$I$2:$I$501,'Trade Log'!$H$2:$H$501,A24,'Trade Log'!$I$2:$I$501,"&lt;0"),"n/a")</f>
        <v>n/a</v>
      </c>
      <c r="F24" s="18" t="n">
        <f aca="false">IFERROR(AVERAGEIFS('Trade Log'!$N$2:$N$501,'Trade Log'!$H$2:$H$501,A24),0)</f>
        <v>0</v>
      </c>
    </row>
    <row r="25" customFormat="false" ht="15" hidden="false" customHeight="false" outlineLevel="0" collapsed="false">
      <c r="A25" s="14" t="str">
        <f aca="false">Settings!A10</f>
        <v>Range breakout</v>
      </c>
      <c r="B25" s="15" t="n">
        <f aca="false">COUNTIFS('Trade Log'!$H$2:$H$501,A25,'Trade Log'!$I$2:$I$501,"&gt;0")+COUNTIFS('Trade Log'!$H$2:$H$501,A25,'Trade Log'!$I$2:$I$501,"&lt;=0")</f>
        <v>0</v>
      </c>
      <c r="C25" s="16" t="n">
        <f aca="false">IFERROR(COUNTIFS('Trade Log'!$H$2:$H$501,A25,'Trade Log'!$I$2:$I$501,"&gt;0")/B25,0)</f>
        <v>0</v>
      </c>
      <c r="D25" s="17" t="n">
        <f aca="false">SUMIFS('Trade Log'!$I$2:$I$501,'Trade Log'!$H$2:$H$501,A25)</f>
        <v>0</v>
      </c>
      <c r="E25" s="10" t="str">
        <f aca="false">IFERROR(SUMIFS('Trade Log'!$I$2:$I$501,'Trade Log'!$H$2:$H$501,A25,'Trade Log'!$I$2:$I$501,"&gt;0")/-SUMIFS('Trade Log'!$I$2:$I$501,'Trade Log'!$H$2:$H$501,A25,'Trade Log'!$I$2:$I$501,"&lt;0"),"n/a")</f>
        <v>n/a</v>
      </c>
      <c r="F25" s="18" t="n">
        <f aca="false">IFERROR(AVERAGEIFS('Trade Log'!$N$2:$N$501,'Trade Log'!$H$2:$H$501,A25),0)</f>
        <v>0</v>
      </c>
    </row>
    <row r="26" customFormat="false" ht="15" hidden="false" customHeight="false" outlineLevel="0" collapsed="false">
      <c r="A26" s="14" t="str">
        <f aca="false">Settings!A11</f>
        <v>Mean reversion</v>
      </c>
      <c r="B26" s="15" t="n">
        <f aca="false">COUNTIFS('Trade Log'!$H$2:$H$501,A26,'Trade Log'!$I$2:$I$501,"&gt;0")+COUNTIFS('Trade Log'!$H$2:$H$501,A26,'Trade Log'!$I$2:$I$501,"&lt;=0")</f>
        <v>0</v>
      </c>
      <c r="C26" s="16" t="n">
        <f aca="false">IFERROR(COUNTIFS('Trade Log'!$H$2:$H$501,A26,'Trade Log'!$I$2:$I$501,"&gt;0")/B26,0)</f>
        <v>0</v>
      </c>
      <c r="D26" s="17" t="n">
        <f aca="false">SUMIFS('Trade Log'!$I$2:$I$501,'Trade Log'!$H$2:$H$501,A26)</f>
        <v>0</v>
      </c>
      <c r="E26" s="10" t="str">
        <f aca="false">IFERROR(SUMIFS('Trade Log'!$I$2:$I$501,'Trade Log'!$H$2:$H$501,A26,'Trade Log'!$I$2:$I$501,"&gt;0")/-SUMIFS('Trade Log'!$I$2:$I$501,'Trade Log'!$H$2:$H$501,A26,'Trade Log'!$I$2:$I$501,"&lt;0"),"n/a")</f>
        <v>n/a</v>
      </c>
      <c r="F26" s="18" t="n">
        <f aca="false">IFERROR(AVERAGEIFS('Trade Log'!$N$2:$N$501,'Trade Log'!$H$2:$H$501,A26),0)</f>
        <v>0</v>
      </c>
    </row>
    <row r="27" customFormat="false" ht="15" hidden="false" customHeight="false" outlineLevel="0" collapsed="false">
      <c r="A27" s="14" t="str">
        <f aca="false">Settings!A12</f>
        <v>Trend continuation</v>
      </c>
      <c r="B27" s="15" t="n">
        <f aca="false">COUNTIFS('Trade Log'!$H$2:$H$501,A27,'Trade Log'!$I$2:$I$501,"&gt;0")+COUNTIFS('Trade Log'!$H$2:$H$501,A27,'Trade Log'!$I$2:$I$501,"&lt;=0")</f>
        <v>0</v>
      </c>
      <c r="C27" s="16" t="n">
        <f aca="false">IFERROR(COUNTIFS('Trade Log'!$H$2:$H$501,A27,'Trade Log'!$I$2:$I$501,"&gt;0")/B27,0)</f>
        <v>0</v>
      </c>
      <c r="D27" s="17" t="n">
        <f aca="false">SUMIFS('Trade Log'!$I$2:$I$501,'Trade Log'!$H$2:$H$501,A27)</f>
        <v>0</v>
      </c>
      <c r="E27" s="10" t="str">
        <f aca="false">IFERROR(SUMIFS('Trade Log'!$I$2:$I$501,'Trade Log'!$H$2:$H$501,A27,'Trade Log'!$I$2:$I$501,"&gt;0")/-SUMIFS('Trade Log'!$I$2:$I$501,'Trade Log'!$H$2:$H$501,A27,'Trade Log'!$I$2:$I$501,"&lt;0"),"n/a")</f>
        <v>n/a</v>
      </c>
      <c r="F27" s="18" t="n">
        <f aca="false">IFERROR(AVERAGEIFS('Trade Log'!$N$2:$N$501,'Trade Log'!$H$2:$H$501,A27),0)</f>
        <v>0</v>
      </c>
    </row>
    <row r="28" customFormat="false" ht="15" hidden="false" customHeight="false" outlineLevel="0" collapsed="false">
      <c r="A28" s="14" t="str">
        <f aca="false">Settings!A13</f>
        <v>Earnings</v>
      </c>
      <c r="B28" s="15" t="n">
        <f aca="false">COUNTIFS('Trade Log'!$H$2:$H$501,A28,'Trade Log'!$I$2:$I$501,"&gt;0")+COUNTIFS('Trade Log'!$H$2:$H$501,A28,'Trade Log'!$I$2:$I$501,"&lt;=0")</f>
        <v>0</v>
      </c>
      <c r="C28" s="16" t="n">
        <f aca="false">IFERROR(COUNTIFS('Trade Log'!$H$2:$H$501,A28,'Trade Log'!$I$2:$I$501,"&gt;0")/B28,0)</f>
        <v>0</v>
      </c>
      <c r="D28" s="17" t="n">
        <f aca="false">SUMIFS('Trade Log'!$I$2:$I$501,'Trade Log'!$H$2:$H$501,A28)</f>
        <v>0</v>
      </c>
      <c r="E28" s="10" t="str">
        <f aca="false">IFERROR(SUMIFS('Trade Log'!$I$2:$I$501,'Trade Log'!$H$2:$H$501,A28,'Trade Log'!$I$2:$I$501,"&gt;0")/-SUMIFS('Trade Log'!$I$2:$I$501,'Trade Log'!$H$2:$H$501,A28,'Trade Log'!$I$2:$I$501,"&lt;0"),"n/a")</f>
        <v>n/a</v>
      </c>
      <c r="F28" s="18" t="n">
        <f aca="false">IFERROR(AVERAGEIFS('Trade Log'!$N$2:$N$501,'Trade Log'!$H$2:$H$501,A28),0)</f>
        <v>0</v>
      </c>
    </row>
    <row r="29" customFormat="false" ht="15" hidden="false" customHeight="false" outlineLevel="0" collapsed="false">
      <c r="A29" s="14" t="str">
        <f aca="false">Settings!A14</f>
        <v>Swing</v>
      </c>
      <c r="B29" s="15" t="n">
        <f aca="false">COUNTIFS('Trade Log'!$H$2:$H$501,A29,'Trade Log'!$I$2:$I$501,"&gt;0")+COUNTIFS('Trade Log'!$H$2:$H$501,A29,'Trade Log'!$I$2:$I$501,"&lt;=0")</f>
        <v>0</v>
      </c>
      <c r="C29" s="16" t="n">
        <f aca="false">IFERROR(COUNTIFS('Trade Log'!$H$2:$H$501,A29,'Trade Log'!$I$2:$I$501,"&gt;0")/B29,0)</f>
        <v>0</v>
      </c>
      <c r="D29" s="17" t="n">
        <f aca="false">SUMIFS('Trade Log'!$I$2:$I$501,'Trade Log'!$H$2:$H$501,A29)</f>
        <v>0</v>
      </c>
      <c r="E29" s="10" t="str">
        <f aca="false">IFERROR(SUMIFS('Trade Log'!$I$2:$I$501,'Trade Log'!$H$2:$H$501,A29,'Trade Log'!$I$2:$I$501,"&gt;0")/-SUMIFS('Trade Log'!$I$2:$I$501,'Trade Log'!$H$2:$H$501,A29,'Trade Log'!$I$2:$I$501,"&lt;0"),"n/a")</f>
        <v>n/a</v>
      </c>
      <c r="F29" s="18" t="n">
        <f aca="false">IFERROR(AVERAGEIFS('Trade Log'!$N$2:$N$501,'Trade Log'!$H$2:$H$501,A29),0)</f>
        <v>0</v>
      </c>
    </row>
    <row r="30" customFormat="false" ht="15" hidden="false" customHeight="false" outlineLevel="0" collapsed="false">
      <c r="A30" s="14" t="str">
        <f aca="false">Settings!A15</f>
        <v>Other</v>
      </c>
      <c r="B30" s="15" t="n">
        <f aca="false">COUNTIFS('Trade Log'!$H$2:$H$501,A30,'Trade Log'!$I$2:$I$501,"&gt;0")+COUNTIFS('Trade Log'!$H$2:$H$501,A30,'Trade Log'!$I$2:$I$501,"&lt;=0")</f>
        <v>0</v>
      </c>
      <c r="C30" s="16" t="n">
        <f aca="false">IFERROR(COUNTIFS('Trade Log'!$H$2:$H$501,A30,'Trade Log'!$I$2:$I$501,"&gt;0")/B30,0)</f>
        <v>0</v>
      </c>
      <c r="D30" s="17" t="n">
        <f aca="false">SUMIFS('Trade Log'!$I$2:$I$501,'Trade Log'!$H$2:$H$501,A30)</f>
        <v>0</v>
      </c>
      <c r="E30" s="10" t="str">
        <f aca="false">IFERROR(SUMIFS('Trade Log'!$I$2:$I$501,'Trade Log'!$H$2:$H$501,A30,'Trade Log'!$I$2:$I$501,"&gt;0")/-SUMIFS('Trade Log'!$I$2:$I$501,'Trade Log'!$H$2:$H$501,A30,'Trade Log'!$I$2:$I$501,"&lt;0"),"n/a")</f>
        <v>n/a</v>
      </c>
      <c r="F30" s="18" t="n">
        <f aca="false">IFERROR(AVERAGEIFS('Trade Log'!$N$2:$N$501,'Trade Log'!$H$2:$H$501,A30),0)</f>
        <v>0</v>
      </c>
    </row>
    <row r="32" customFormat="false" ht="15" hidden="false" customHeight="false" outlineLevel="0" collapsed="false">
      <c r="A32" s="2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36</v>
      </c>
    </row>
    <row r="3" customFormat="false" ht="15" hidden="false" customHeight="false" outlineLevel="0" collapsed="false">
      <c r="A3" s="4" t="s">
        <v>37</v>
      </c>
      <c r="B3" s="19" t="n">
        <v>10000</v>
      </c>
    </row>
    <row r="4" customFormat="false" ht="15" hidden="false" customHeight="false" outlineLevel="0" collapsed="false">
      <c r="A4" s="4" t="s">
        <v>38</v>
      </c>
      <c r="B4" s="20" t="n">
        <v>0.01</v>
      </c>
      <c r="C4" s="2" t="s">
        <v>39</v>
      </c>
    </row>
    <row r="5" customFormat="false" ht="15" hidden="false" customHeight="false" outlineLevel="0" collapsed="false">
      <c r="A5" s="4" t="s">
        <v>40</v>
      </c>
      <c r="B5" s="21" t="n">
        <f aca="false">B3*B4</f>
        <v>100</v>
      </c>
    </row>
    <row r="7" customFormat="false" ht="15" hidden="false" customHeight="false" outlineLevel="0" collapsed="false">
      <c r="A7" s="4" t="s">
        <v>41</v>
      </c>
    </row>
    <row r="8" customFormat="false" ht="15" hidden="false" customHeight="false" outlineLevel="0" collapsed="false">
      <c r="A8" s="22" t="s">
        <v>42</v>
      </c>
    </row>
    <row r="9" customFormat="false" ht="15" hidden="false" customHeight="false" outlineLevel="0" collapsed="false">
      <c r="A9" s="22" t="s">
        <v>43</v>
      </c>
    </row>
    <row r="10" customFormat="false" ht="15" hidden="false" customHeight="false" outlineLevel="0" collapsed="false">
      <c r="A10" s="22" t="s">
        <v>44</v>
      </c>
    </row>
    <row r="11" customFormat="false" ht="15" hidden="false" customHeight="false" outlineLevel="0" collapsed="false">
      <c r="A11" s="22" t="s">
        <v>45</v>
      </c>
    </row>
    <row r="12" customFormat="false" ht="15" hidden="false" customHeight="false" outlineLevel="0" collapsed="false">
      <c r="A12" s="22" t="s">
        <v>46</v>
      </c>
    </row>
    <row r="13" customFormat="false" ht="15" hidden="false" customHeight="false" outlineLevel="0" collapsed="false">
      <c r="A13" s="22" t="s">
        <v>47</v>
      </c>
    </row>
    <row r="14" customFormat="false" ht="15" hidden="false" customHeight="false" outlineLevel="0" collapsed="false">
      <c r="A14" s="22" t="s">
        <v>48</v>
      </c>
    </row>
    <row r="15" customFormat="false" ht="15" hidden="false" customHeight="false" outlineLevel="0" collapsed="false">
      <c r="A15" s="22" t="s">
        <v>49</v>
      </c>
    </row>
    <row r="17" customFormat="false" ht="15" hidden="false" customHeight="false" outlineLevel="0" collapsed="false">
      <c r="A17" s="4" t="s">
        <v>50</v>
      </c>
    </row>
    <row r="18" customFormat="false" ht="15" hidden="false" customHeight="false" outlineLevel="0" collapsed="false">
      <c r="A18" s="0" t="s">
        <v>51</v>
      </c>
    </row>
    <row r="19" customFormat="false" ht="15" hidden="false" customHeight="false" outlineLevel="0" collapsed="false">
      <c r="A19" s="0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6" min="5" style="0" width="11"/>
    <col collapsed="false" customWidth="true" hidden="false" outlineLevel="0" max="7" min="7" style="0" width="9"/>
    <col collapsed="false" customWidth="true" hidden="false" outlineLevel="0" max="8" min="8" style="0" width="20"/>
    <col collapsed="false" customWidth="true" hidden="false" outlineLevel="0" max="9" min="9" style="0" width="13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3" min="12" style="0" width="11"/>
    <col collapsed="false" customWidth="true" hidden="false" outlineLevel="0" max="15" min="14" style="0" width="12"/>
    <col collapsed="false" customWidth="true" hidden="false" outlineLevel="0" max="16" min="16" style="0" width="40"/>
  </cols>
  <sheetData>
    <row r="1" customFormat="false" ht="31.5" hidden="false" customHeight="true" outlineLevel="0" collapsed="false">
      <c r="A1" s="23" t="s">
        <v>53</v>
      </c>
      <c r="B1" s="23" t="s">
        <v>54</v>
      </c>
      <c r="C1" s="23" t="s">
        <v>55</v>
      </c>
      <c r="D1" s="23" t="s">
        <v>56</v>
      </c>
      <c r="E1" s="23" t="s">
        <v>57</v>
      </c>
      <c r="F1" s="23" t="s">
        <v>58</v>
      </c>
      <c r="G1" s="23" t="s">
        <v>59</v>
      </c>
      <c r="H1" s="23" t="s">
        <v>33</v>
      </c>
      <c r="I1" s="23" t="s">
        <v>18</v>
      </c>
      <c r="J1" s="23" t="s">
        <v>60</v>
      </c>
      <c r="K1" s="23" t="s">
        <v>61</v>
      </c>
      <c r="L1" s="23" t="s">
        <v>62</v>
      </c>
      <c r="M1" s="23" t="s">
        <v>63</v>
      </c>
      <c r="N1" s="23" t="s">
        <v>64</v>
      </c>
      <c r="O1" s="23" t="s">
        <v>65</v>
      </c>
      <c r="P1" s="23" t="s">
        <v>66</v>
      </c>
    </row>
    <row r="2" customFormat="false" ht="15" hidden="false" customHeight="false" outlineLevel="0" collapsed="false">
      <c r="A2" s="24" t="n">
        <v>46301</v>
      </c>
      <c r="B2" s="25" t="s">
        <v>67</v>
      </c>
      <c r="C2" s="25" t="s">
        <v>51</v>
      </c>
      <c r="D2" s="25" t="n">
        <v>100</v>
      </c>
      <c r="E2" s="26" t="n">
        <v>190.5</v>
      </c>
      <c r="F2" s="26" t="n">
        <v>192.1</v>
      </c>
      <c r="G2" s="27" t="n">
        <v>2</v>
      </c>
      <c r="H2" s="25" t="s">
        <v>42</v>
      </c>
      <c r="I2" s="28" t="n">
        <f aca="false">IF(F2="","",IF(C2="Short",E2-F2,F2-E2)*D2*IF(L2="",1,L2)-G2)</f>
        <v>157.999999999999</v>
      </c>
      <c r="J2" s="28" t="n">
        <f aca="false">IF(I2="","",SUM($I$2:I2))</f>
        <v>157.999999999999</v>
      </c>
      <c r="K2" s="26" t="n">
        <v>189.5</v>
      </c>
      <c r="L2" s="25" t="n">
        <v>1</v>
      </c>
      <c r="M2" s="28" t="n">
        <f aca="false">IF(OR(K2="",E2="",F2=""),"",ABS(E2-K2)*D2*IF(L2="",1,L2))</f>
        <v>100</v>
      </c>
      <c r="N2" s="29" t="n">
        <f aca="false">IF(OR(M2="",M2=0),"",I2/M2)</f>
        <v>1.57999999999999</v>
      </c>
      <c r="O2" s="25" t="s">
        <v>68</v>
      </c>
      <c r="P2" s="25" t="s">
        <v>69</v>
      </c>
    </row>
    <row r="3" customFormat="false" ht="15" hidden="false" customHeight="false" outlineLevel="0" collapsed="false">
      <c r="A3" s="30"/>
      <c r="B3" s="31"/>
      <c r="C3" s="31"/>
      <c r="D3" s="31"/>
      <c r="E3" s="32"/>
      <c r="F3" s="32"/>
      <c r="G3" s="33"/>
      <c r="H3" s="31"/>
      <c r="I3" s="28" t="str">
        <f aca="false">IF(F3="","",IF(C3="Short",E3-F3,F3-E3)*D3*IF(L3="",1,L3)-G3)</f>
        <v/>
      </c>
      <c r="J3" s="28" t="str">
        <f aca="false">IF(I3="","",SUM($I$2:I3))</f>
        <v/>
      </c>
      <c r="K3" s="32"/>
      <c r="L3" s="31"/>
      <c r="M3" s="28" t="str">
        <f aca="false">IF(OR(K3="",E3="",F3=""),"",ABS(E3-K3)*D3*IF(L3="",1,L3))</f>
        <v/>
      </c>
      <c r="N3" s="29" t="str">
        <f aca="false">IF(OR(M3="",M3=0),"",I3/M3)</f>
        <v/>
      </c>
      <c r="O3" s="31"/>
      <c r="P3" s="31"/>
    </row>
    <row r="4" customFormat="false" ht="15" hidden="false" customHeight="false" outlineLevel="0" collapsed="false">
      <c r="A4" s="30"/>
      <c r="B4" s="31"/>
      <c r="C4" s="31"/>
      <c r="D4" s="31"/>
      <c r="E4" s="32"/>
      <c r="F4" s="32"/>
      <c r="G4" s="33"/>
      <c r="H4" s="31"/>
      <c r="I4" s="28" t="str">
        <f aca="false">IF(F4="","",IF(C4="Short",E4-F4,F4-E4)*D4*IF(L4="",1,L4)-G4)</f>
        <v/>
      </c>
      <c r="J4" s="28" t="str">
        <f aca="false">IF(I4="","",SUM($I$2:I4))</f>
        <v/>
      </c>
      <c r="K4" s="32"/>
      <c r="L4" s="31"/>
      <c r="M4" s="28" t="str">
        <f aca="false">IF(OR(K4="",E4="",F4=""),"",ABS(E4-K4)*D4*IF(L4="",1,L4))</f>
        <v/>
      </c>
      <c r="N4" s="29" t="str">
        <f aca="false">IF(OR(M4="",M4=0),"",I4/M4)</f>
        <v/>
      </c>
      <c r="O4" s="31"/>
      <c r="P4" s="31"/>
    </row>
    <row r="5" customFormat="false" ht="15" hidden="false" customHeight="false" outlineLevel="0" collapsed="false">
      <c r="A5" s="30"/>
      <c r="B5" s="31"/>
      <c r="C5" s="31"/>
      <c r="D5" s="31"/>
      <c r="E5" s="32"/>
      <c r="F5" s="32"/>
      <c r="G5" s="33"/>
      <c r="H5" s="31"/>
      <c r="I5" s="28" t="str">
        <f aca="false">IF(F5="","",IF(C5="Short",E5-F5,F5-E5)*D5*IF(L5="",1,L5)-G5)</f>
        <v/>
      </c>
      <c r="J5" s="28" t="str">
        <f aca="false">IF(I5="","",SUM($I$2:I5))</f>
        <v/>
      </c>
      <c r="K5" s="32"/>
      <c r="L5" s="31"/>
      <c r="M5" s="28" t="str">
        <f aca="false">IF(OR(K5="",E5="",F5=""),"",ABS(E5-K5)*D5*IF(L5="",1,L5))</f>
        <v/>
      </c>
      <c r="N5" s="29" t="str">
        <f aca="false">IF(OR(M5="",M5=0),"",I5/M5)</f>
        <v/>
      </c>
      <c r="O5" s="31"/>
      <c r="P5" s="31"/>
    </row>
    <row r="6" customFormat="false" ht="15" hidden="false" customHeight="false" outlineLevel="0" collapsed="false">
      <c r="A6" s="30"/>
      <c r="B6" s="31"/>
      <c r="C6" s="31"/>
      <c r="D6" s="31"/>
      <c r="E6" s="32"/>
      <c r="F6" s="32"/>
      <c r="G6" s="33"/>
      <c r="H6" s="31"/>
      <c r="I6" s="28" t="str">
        <f aca="false">IF(F6="","",IF(C6="Short",E6-F6,F6-E6)*D6*IF(L6="",1,L6)-G6)</f>
        <v/>
      </c>
      <c r="J6" s="28" t="str">
        <f aca="false">IF(I6="","",SUM($I$2:I6))</f>
        <v/>
      </c>
      <c r="K6" s="32"/>
      <c r="L6" s="31"/>
      <c r="M6" s="28" t="str">
        <f aca="false">IF(OR(K6="",E6="",F6=""),"",ABS(E6-K6)*D6*IF(L6="",1,L6))</f>
        <v/>
      </c>
      <c r="N6" s="29" t="str">
        <f aca="false">IF(OR(M6="",M6=0),"",I6/M6)</f>
        <v/>
      </c>
      <c r="O6" s="31"/>
      <c r="P6" s="31"/>
    </row>
    <row r="7" customFormat="false" ht="15" hidden="false" customHeight="false" outlineLevel="0" collapsed="false">
      <c r="A7" s="30"/>
      <c r="B7" s="31"/>
      <c r="C7" s="31"/>
      <c r="D7" s="31"/>
      <c r="E7" s="32"/>
      <c r="F7" s="32"/>
      <c r="G7" s="33"/>
      <c r="H7" s="31"/>
      <c r="I7" s="28" t="str">
        <f aca="false">IF(F7="","",IF(C7="Short",E7-F7,F7-E7)*D7*IF(L7="",1,L7)-G7)</f>
        <v/>
      </c>
      <c r="J7" s="28" t="str">
        <f aca="false">IF(I7="","",SUM($I$2:I7))</f>
        <v/>
      </c>
      <c r="K7" s="32"/>
      <c r="L7" s="31"/>
      <c r="M7" s="28" t="str">
        <f aca="false">IF(OR(K7="",E7="",F7=""),"",ABS(E7-K7)*D7*IF(L7="",1,L7))</f>
        <v/>
      </c>
      <c r="N7" s="29" t="str">
        <f aca="false">IF(OR(M7="",M7=0),"",I7/M7)</f>
        <v/>
      </c>
      <c r="O7" s="31"/>
      <c r="P7" s="31"/>
    </row>
    <row r="8" customFormat="false" ht="15" hidden="false" customHeight="false" outlineLevel="0" collapsed="false">
      <c r="A8" s="30"/>
      <c r="B8" s="31"/>
      <c r="C8" s="31"/>
      <c r="D8" s="31"/>
      <c r="E8" s="32"/>
      <c r="F8" s="32"/>
      <c r="G8" s="33"/>
      <c r="H8" s="31"/>
      <c r="I8" s="28" t="str">
        <f aca="false">IF(F8="","",IF(C8="Short",E8-F8,F8-E8)*D8*IF(L8="",1,L8)-G8)</f>
        <v/>
      </c>
      <c r="J8" s="28" t="str">
        <f aca="false">IF(I8="","",SUM($I$2:I8))</f>
        <v/>
      </c>
      <c r="K8" s="32"/>
      <c r="L8" s="31"/>
      <c r="M8" s="28" t="str">
        <f aca="false">IF(OR(K8="",E8="",F8=""),"",ABS(E8-K8)*D8*IF(L8="",1,L8))</f>
        <v/>
      </c>
      <c r="N8" s="29" t="str">
        <f aca="false">IF(OR(M8="",M8=0),"",I8/M8)</f>
        <v/>
      </c>
      <c r="O8" s="31"/>
      <c r="P8" s="31"/>
    </row>
    <row r="9" customFormat="false" ht="15" hidden="false" customHeight="false" outlineLevel="0" collapsed="false">
      <c r="A9" s="30"/>
      <c r="B9" s="31"/>
      <c r="C9" s="31"/>
      <c r="D9" s="31"/>
      <c r="E9" s="32"/>
      <c r="F9" s="32"/>
      <c r="G9" s="33"/>
      <c r="H9" s="31"/>
      <c r="I9" s="28" t="str">
        <f aca="false">IF(F9="","",IF(C9="Short",E9-F9,F9-E9)*D9*IF(L9="",1,L9)-G9)</f>
        <v/>
      </c>
      <c r="J9" s="28" t="str">
        <f aca="false">IF(I9="","",SUM($I$2:I9))</f>
        <v/>
      </c>
      <c r="K9" s="32"/>
      <c r="L9" s="31"/>
      <c r="M9" s="28" t="str">
        <f aca="false">IF(OR(K9="",E9="",F9=""),"",ABS(E9-K9)*D9*IF(L9="",1,L9))</f>
        <v/>
      </c>
      <c r="N9" s="29" t="str">
        <f aca="false">IF(OR(M9="",M9=0),"",I9/M9)</f>
        <v/>
      </c>
      <c r="O9" s="31"/>
      <c r="P9" s="31"/>
    </row>
    <row r="10" customFormat="false" ht="15" hidden="false" customHeight="false" outlineLevel="0" collapsed="false">
      <c r="A10" s="30"/>
      <c r="B10" s="31"/>
      <c r="C10" s="31"/>
      <c r="D10" s="31"/>
      <c r="E10" s="32"/>
      <c r="F10" s="32"/>
      <c r="G10" s="33"/>
      <c r="H10" s="31"/>
      <c r="I10" s="28" t="str">
        <f aca="false">IF(F10="","",IF(C10="Short",E10-F10,F10-E10)*D10*IF(L10="",1,L10)-G10)</f>
        <v/>
      </c>
      <c r="J10" s="28" t="str">
        <f aca="false">IF(I10="","",SUM($I$2:I10))</f>
        <v/>
      </c>
      <c r="K10" s="32"/>
      <c r="L10" s="31"/>
      <c r="M10" s="28" t="str">
        <f aca="false">IF(OR(K10="",E10="",F10=""),"",ABS(E10-K10)*D10*IF(L10="",1,L10))</f>
        <v/>
      </c>
      <c r="N10" s="29" t="str">
        <f aca="false">IF(OR(M10="",M10=0),"",I10/M10)</f>
        <v/>
      </c>
      <c r="O10" s="31"/>
      <c r="P10" s="31"/>
    </row>
    <row r="11" customFormat="false" ht="15" hidden="false" customHeight="false" outlineLevel="0" collapsed="false">
      <c r="A11" s="30"/>
      <c r="B11" s="31"/>
      <c r="C11" s="31"/>
      <c r="D11" s="31"/>
      <c r="E11" s="32"/>
      <c r="F11" s="32"/>
      <c r="G11" s="33"/>
      <c r="H11" s="31"/>
      <c r="I11" s="28" t="str">
        <f aca="false">IF(F11="","",IF(C11="Short",E11-F11,F11-E11)*D11*IF(L11="",1,L11)-G11)</f>
        <v/>
      </c>
      <c r="J11" s="28" t="str">
        <f aca="false">IF(I11="","",SUM($I$2:I11))</f>
        <v/>
      </c>
      <c r="K11" s="32"/>
      <c r="L11" s="31"/>
      <c r="M11" s="28" t="str">
        <f aca="false">IF(OR(K11="",E11="",F11=""),"",ABS(E11-K11)*D11*IF(L11="",1,L11))</f>
        <v/>
      </c>
      <c r="N11" s="29" t="str">
        <f aca="false">IF(OR(M11="",M11=0),"",I11/M11)</f>
        <v/>
      </c>
      <c r="O11" s="31"/>
      <c r="P11" s="31"/>
    </row>
    <row r="12" customFormat="false" ht="15" hidden="false" customHeight="false" outlineLevel="0" collapsed="false">
      <c r="A12" s="30"/>
      <c r="B12" s="31"/>
      <c r="C12" s="31"/>
      <c r="D12" s="31"/>
      <c r="E12" s="32"/>
      <c r="F12" s="32"/>
      <c r="G12" s="33"/>
      <c r="H12" s="31"/>
      <c r="I12" s="28" t="str">
        <f aca="false">IF(F12="","",IF(C12="Short",E12-F12,F12-E12)*D12*IF(L12="",1,L12)-G12)</f>
        <v/>
      </c>
      <c r="J12" s="28" t="str">
        <f aca="false">IF(I12="","",SUM($I$2:I12))</f>
        <v/>
      </c>
      <c r="K12" s="32"/>
      <c r="L12" s="31"/>
      <c r="M12" s="28" t="str">
        <f aca="false">IF(OR(K12="",E12="",F12=""),"",ABS(E12-K12)*D12*IF(L12="",1,L12))</f>
        <v/>
      </c>
      <c r="N12" s="29" t="str">
        <f aca="false">IF(OR(M12="",M12=0),"",I12/M12)</f>
        <v/>
      </c>
      <c r="O12" s="31"/>
      <c r="P12" s="31"/>
    </row>
    <row r="13" customFormat="false" ht="15" hidden="false" customHeight="false" outlineLevel="0" collapsed="false">
      <c r="A13" s="30"/>
      <c r="B13" s="31"/>
      <c r="C13" s="31"/>
      <c r="D13" s="31"/>
      <c r="E13" s="32"/>
      <c r="F13" s="32"/>
      <c r="G13" s="33"/>
      <c r="H13" s="31"/>
      <c r="I13" s="28" t="str">
        <f aca="false">IF(F13="","",IF(C13="Short",E13-F13,F13-E13)*D13*IF(L13="",1,L13)-G13)</f>
        <v/>
      </c>
      <c r="J13" s="28" t="str">
        <f aca="false">IF(I13="","",SUM($I$2:I13))</f>
        <v/>
      </c>
      <c r="K13" s="32"/>
      <c r="L13" s="31"/>
      <c r="M13" s="28" t="str">
        <f aca="false">IF(OR(K13="",E13="",F13=""),"",ABS(E13-K13)*D13*IF(L13="",1,L13))</f>
        <v/>
      </c>
      <c r="N13" s="29" t="str">
        <f aca="false">IF(OR(M13="",M13=0),"",I13/M13)</f>
        <v/>
      </c>
      <c r="O13" s="31"/>
      <c r="P13" s="31"/>
    </row>
    <row r="14" customFormat="false" ht="15" hidden="false" customHeight="false" outlineLevel="0" collapsed="false">
      <c r="A14" s="30"/>
      <c r="B14" s="31"/>
      <c r="C14" s="31"/>
      <c r="D14" s="31"/>
      <c r="E14" s="32"/>
      <c r="F14" s="32"/>
      <c r="G14" s="33"/>
      <c r="H14" s="31"/>
      <c r="I14" s="28" t="str">
        <f aca="false">IF(F14="","",IF(C14="Short",E14-F14,F14-E14)*D14*IF(L14="",1,L14)-G14)</f>
        <v/>
      </c>
      <c r="J14" s="28" t="str">
        <f aca="false">IF(I14="","",SUM($I$2:I14))</f>
        <v/>
      </c>
      <c r="K14" s="32"/>
      <c r="L14" s="31"/>
      <c r="M14" s="28" t="str">
        <f aca="false">IF(OR(K14="",E14="",F14=""),"",ABS(E14-K14)*D14*IF(L14="",1,L14))</f>
        <v/>
      </c>
      <c r="N14" s="29" t="str">
        <f aca="false">IF(OR(M14="",M14=0),"",I14/M14)</f>
        <v/>
      </c>
      <c r="O14" s="31"/>
      <c r="P14" s="31"/>
    </row>
    <row r="15" customFormat="false" ht="15" hidden="false" customHeight="false" outlineLevel="0" collapsed="false">
      <c r="A15" s="30"/>
      <c r="B15" s="31"/>
      <c r="C15" s="31"/>
      <c r="D15" s="31"/>
      <c r="E15" s="32"/>
      <c r="F15" s="32"/>
      <c r="G15" s="33"/>
      <c r="H15" s="31"/>
      <c r="I15" s="28" t="str">
        <f aca="false">IF(F15="","",IF(C15="Short",E15-F15,F15-E15)*D15*IF(L15="",1,L15)-G15)</f>
        <v/>
      </c>
      <c r="J15" s="28" t="str">
        <f aca="false">IF(I15="","",SUM($I$2:I15))</f>
        <v/>
      </c>
      <c r="K15" s="32"/>
      <c r="L15" s="31"/>
      <c r="M15" s="28" t="str">
        <f aca="false">IF(OR(K15="",E15="",F15=""),"",ABS(E15-K15)*D15*IF(L15="",1,L15))</f>
        <v/>
      </c>
      <c r="N15" s="29" t="str">
        <f aca="false">IF(OR(M15="",M15=0),"",I15/M15)</f>
        <v/>
      </c>
      <c r="O15" s="31"/>
      <c r="P15" s="31"/>
    </row>
    <row r="16" customFormat="false" ht="15" hidden="false" customHeight="false" outlineLevel="0" collapsed="false">
      <c r="A16" s="30"/>
      <c r="B16" s="31"/>
      <c r="C16" s="31"/>
      <c r="D16" s="31"/>
      <c r="E16" s="32"/>
      <c r="F16" s="32"/>
      <c r="G16" s="33"/>
      <c r="H16" s="31"/>
      <c r="I16" s="28" t="str">
        <f aca="false">IF(F16="","",IF(C16="Short",E16-F16,F16-E16)*D16*IF(L16="",1,L16)-G16)</f>
        <v/>
      </c>
      <c r="J16" s="28" t="str">
        <f aca="false">IF(I16="","",SUM($I$2:I16))</f>
        <v/>
      </c>
      <c r="K16" s="32"/>
      <c r="L16" s="31"/>
      <c r="M16" s="28" t="str">
        <f aca="false">IF(OR(K16="",E16="",F16=""),"",ABS(E16-K16)*D16*IF(L16="",1,L16))</f>
        <v/>
      </c>
      <c r="N16" s="29" t="str">
        <f aca="false">IF(OR(M16="",M16=0),"",I16/M16)</f>
        <v/>
      </c>
      <c r="O16" s="31"/>
      <c r="P16" s="31"/>
    </row>
    <row r="17" customFormat="false" ht="15" hidden="false" customHeight="false" outlineLevel="0" collapsed="false">
      <c r="A17" s="30"/>
      <c r="B17" s="31"/>
      <c r="C17" s="31"/>
      <c r="D17" s="31"/>
      <c r="E17" s="32"/>
      <c r="F17" s="32"/>
      <c r="G17" s="33"/>
      <c r="H17" s="31"/>
      <c r="I17" s="28" t="str">
        <f aca="false">IF(F17="","",IF(C17="Short",E17-F17,F17-E17)*D17*IF(L17="",1,L17)-G17)</f>
        <v/>
      </c>
      <c r="J17" s="28" t="str">
        <f aca="false">IF(I17="","",SUM($I$2:I17))</f>
        <v/>
      </c>
      <c r="K17" s="32"/>
      <c r="L17" s="31"/>
      <c r="M17" s="28" t="str">
        <f aca="false">IF(OR(K17="",E17="",F17=""),"",ABS(E17-K17)*D17*IF(L17="",1,L17))</f>
        <v/>
      </c>
      <c r="N17" s="29" t="str">
        <f aca="false">IF(OR(M17="",M17=0),"",I17/M17)</f>
        <v/>
      </c>
      <c r="O17" s="31"/>
      <c r="P17" s="31"/>
    </row>
    <row r="18" customFormat="false" ht="15" hidden="false" customHeight="false" outlineLevel="0" collapsed="false">
      <c r="A18" s="30"/>
      <c r="B18" s="31"/>
      <c r="C18" s="31"/>
      <c r="D18" s="31"/>
      <c r="E18" s="32"/>
      <c r="F18" s="32"/>
      <c r="G18" s="33"/>
      <c r="H18" s="31"/>
      <c r="I18" s="28" t="str">
        <f aca="false">IF(F18="","",IF(C18="Short",E18-F18,F18-E18)*D18*IF(L18="",1,L18)-G18)</f>
        <v/>
      </c>
      <c r="J18" s="28" t="str">
        <f aca="false">IF(I18="","",SUM($I$2:I18))</f>
        <v/>
      </c>
      <c r="K18" s="32"/>
      <c r="L18" s="31"/>
      <c r="M18" s="28" t="str">
        <f aca="false">IF(OR(K18="",E18="",F18=""),"",ABS(E18-K18)*D18*IF(L18="",1,L18))</f>
        <v/>
      </c>
      <c r="N18" s="29" t="str">
        <f aca="false">IF(OR(M18="",M18=0),"",I18/M18)</f>
        <v/>
      </c>
      <c r="O18" s="31"/>
      <c r="P18" s="31"/>
    </row>
    <row r="19" customFormat="false" ht="15" hidden="false" customHeight="false" outlineLevel="0" collapsed="false">
      <c r="A19" s="30"/>
      <c r="B19" s="31"/>
      <c r="C19" s="31"/>
      <c r="D19" s="31"/>
      <c r="E19" s="32"/>
      <c r="F19" s="32"/>
      <c r="G19" s="33"/>
      <c r="H19" s="31"/>
      <c r="I19" s="28" t="str">
        <f aca="false">IF(F19="","",IF(C19="Short",E19-F19,F19-E19)*D19*IF(L19="",1,L19)-G19)</f>
        <v/>
      </c>
      <c r="J19" s="28" t="str">
        <f aca="false">IF(I19="","",SUM($I$2:I19))</f>
        <v/>
      </c>
      <c r="K19" s="32"/>
      <c r="L19" s="31"/>
      <c r="M19" s="28" t="str">
        <f aca="false">IF(OR(K19="",E19="",F19=""),"",ABS(E19-K19)*D19*IF(L19="",1,L19))</f>
        <v/>
      </c>
      <c r="N19" s="29" t="str">
        <f aca="false">IF(OR(M19="",M19=0),"",I19/M19)</f>
        <v/>
      </c>
      <c r="O19" s="31"/>
      <c r="P19" s="31"/>
    </row>
    <row r="20" customFormat="false" ht="15" hidden="false" customHeight="false" outlineLevel="0" collapsed="false">
      <c r="A20" s="30"/>
      <c r="B20" s="31"/>
      <c r="C20" s="31"/>
      <c r="D20" s="31"/>
      <c r="E20" s="32"/>
      <c r="F20" s="32"/>
      <c r="G20" s="33"/>
      <c r="H20" s="31"/>
      <c r="I20" s="28" t="str">
        <f aca="false">IF(F20="","",IF(C20="Short",E20-F20,F20-E20)*D20*IF(L20="",1,L20)-G20)</f>
        <v/>
      </c>
      <c r="J20" s="28" t="str">
        <f aca="false">IF(I20="","",SUM($I$2:I20))</f>
        <v/>
      </c>
      <c r="K20" s="32"/>
      <c r="L20" s="31"/>
      <c r="M20" s="28" t="str">
        <f aca="false">IF(OR(K20="",E20="",F20=""),"",ABS(E20-K20)*D20*IF(L20="",1,L20))</f>
        <v/>
      </c>
      <c r="N20" s="29" t="str">
        <f aca="false">IF(OR(M20="",M20=0),"",I20/M20)</f>
        <v/>
      </c>
      <c r="O20" s="31"/>
      <c r="P20" s="31"/>
    </row>
    <row r="21" customFormat="false" ht="15" hidden="false" customHeight="false" outlineLevel="0" collapsed="false">
      <c r="A21" s="30"/>
      <c r="B21" s="31"/>
      <c r="C21" s="31"/>
      <c r="D21" s="31"/>
      <c r="E21" s="32"/>
      <c r="F21" s="32"/>
      <c r="G21" s="33"/>
      <c r="H21" s="31"/>
      <c r="I21" s="28" t="str">
        <f aca="false">IF(F21="","",IF(C21="Short",E21-F21,F21-E21)*D21*IF(L21="",1,L21)-G21)</f>
        <v/>
      </c>
      <c r="J21" s="28" t="str">
        <f aca="false">IF(I21="","",SUM($I$2:I21))</f>
        <v/>
      </c>
      <c r="K21" s="32"/>
      <c r="L21" s="31"/>
      <c r="M21" s="28" t="str">
        <f aca="false">IF(OR(K21="",E21="",F21=""),"",ABS(E21-K21)*D21*IF(L21="",1,L21))</f>
        <v/>
      </c>
      <c r="N21" s="29" t="str">
        <f aca="false">IF(OR(M21="",M21=0),"",I21/M21)</f>
        <v/>
      </c>
      <c r="O21" s="31"/>
      <c r="P21" s="31"/>
    </row>
    <row r="22" customFormat="false" ht="15" hidden="false" customHeight="false" outlineLevel="0" collapsed="false">
      <c r="A22" s="30"/>
      <c r="B22" s="31"/>
      <c r="C22" s="31"/>
      <c r="D22" s="31"/>
      <c r="E22" s="32"/>
      <c r="F22" s="32"/>
      <c r="G22" s="33"/>
      <c r="H22" s="31"/>
      <c r="I22" s="28" t="str">
        <f aca="false">IF(F22="","",IF(C22="Short",E22-F22,F22-E22)*D22*IF(L22="",1,L22)-G22)</f>
        <v/>
      </c>
      <c r="J22" s="28" t="str">
        <f aca="false">IF(I22="","",SUM($I$2:I22))</f>
        <v/>
      </c>
      <c r="K22" s="32"/>
      <c r="L22" s="31"/>
      <c r="M22" s="28" t="str">
        <f aca="false">IF(OR(K22="",E22="",F22=""),"",ABS(E22-K22)*D22*IF(L22="",1,L22))</f>
        <v/>
      </c>
      <c r="N22" s="29" t="str">
        <f aca="false">IF(OR(M22="",M22=0),"",I22/M22)</f>
        <v/>
      </c>
      <c r="O22" s="31"/>
      <c r="P22" s="31"/>
    </row>
    <row r="23" customFormat="false" ht="15" hidden="false" customHeight="false" outlineLevel="0" collapsed="false">
      <c r="A23" s="30"/>
      <c r="B23" s="31"/>
      <c r="C23" s="31"/>
      <c r="D23" s="31"/>
      <c r="E23" s="32"/>
      <c r="F23" s="32"/>
      <c r="G23" s="33"/>
      <c r="H23" s="31"/>
      <c r="I23" s="28" t="str">
        <f aca="false">IF(F23="","",IF(C23="Short",E23-F23,F23-E23)*D23*IF(L23="",1,L23)-G23)</f>
        <v/>
      </c>
      <c r="J23" s="28" t="str">
        <f aca="false">IF(I23="","",SUM($I$2:I23))</f>
        <v/>
      </c>
      <c r="K23" s="32"/>
      <c r="L23" s="31"/>
      <c r="M23" s="28" t="str">
        <f aca="false">IF(OR(K23="",E23="",F23=""),"",ABS(E23-K23)*D23*IF(L23="",1,L23))</f>
        <v/>
      </c>
      <c r="N23" s="29" t="str">
        <f aca="false">IF(OR(M23="",M23=0),"",I23/M23)</f>
        <v/>
      </c>
      <c r="O23" s="31"/>
      <c r="P23" s="31"/>
    </row>
    <row r="24" customFormat="false" ht="15" hidden="false" customHeight="false" outlineLevel="0" collapsed="false">
      <c r="A24" s="30"/>
      <c r="B24" s="31"/>
      <c r="C24" s="31"/>
      <c r="D24" s="31"/>
      <c r="E24" s="32"/>
      <c r="F24" s="32"/>
      <c r="G24" s="33"/>
      <c r="H24" s="31"/>
      <c r="I24" s="28" t="str">
        <f aca="false">IF(F24="","",IF(C24="Short",E24-F24,F24-E24)*D24*IF(L24="",1,L24)-G24)</f>
        <v/>
      </c>
      <c r="J24" s="28" t="str">
        <f aca="false">IF(I24="","",SUM($I$2:I24))</f>
        <v/>
      </c>
      <c r="K24" s="32"/>
      <c r="L24" s="31"/>
      <c r="M24" s="28" t="str">
        <f aca="false">IF(OR(K24="",E24="",F24=""),"",ABS(E24-K24)*D24*IF(L24="",1,L24))</f>
        <v/>
      </c>
      <c r="N24" s="29" t="str">
        <f aca="false">IF(OR(M24="",M24=0),"",I24/M24)</f>
        <v/>
      </c>
      <c r="O24" s="31"/>
      <c r="P24" s="31"/>
    </row>
    <row r="25" customFormat="false" ht="15" hidden="false" customHeight="false" outlineLevel="0" collapsed="false">
      <c r="A25" s="30"/>
      <c r="B25" s="31"/>
      <c r="C25" s="31"/>
      <c r="D25" s="31"/>
      <c r="E25" s="32"/>
      <c r="F25" s="32"/>
      <c r="G25" s="33"/>
      <c r="H25" s="31"/>
      <c r="I25" s="28" t="str">
        <f aca="false">IF(F25="","",IF(C25="Short",E25-F25,F25-E25)*D25*IF(L25="",1,L25)-G25)</f>
        <v/>
      </c>
      <c r="J25" s="28" t="str">
        <f aca="false">IF(I25="","",SUM($I$2:I25))</f>
        <v/>
      </c>
      <c r="K25" s="32"/>
      <c r="L25" s="31"/>
      <c r="M25" s="28" t="str">
        <f aca="false">IF(OR(K25="",E25="",F25=""),"",ABS(E25-K25)*D25*IF(L25="",1,L25))</f>
        <v/>
      </c>
      <c r="N25" s="29" t="str">
        <f aca="false">IF(OR(M25="",M25=0),"",I25/M25)</f>
        <v/>
      </c>
      <c r="O25" s="31"/>
      <c r="P25" s="31"/>
    </row>
    <row r="26" customFormat="false" ht="15" hidden="false" customHeight="false" outlineLevel="0" collapsed="false">
      <c r="A26" s="30"/>
      <c r="B26" s="31"/>
      <c r="C26" s="31"/>
      <c r="D26" s="31"/>
      <c r="E26" s="32"/>
      <c r="F26" s="32"/>
      <c r="G26" s="33"/>
      <c r="H26" s="31"/>
      <c r="I26" s="28" t="str">
        <f aca="false">IF(F26="","",IF(C26="Short",E26-F26,F26-E26)*D26*IF(L26="",1,L26)-G26)</f>
        <v/>
      </c>
      <c r="J26" s="28" t="str">
        <f aca="false">IF(I26="","",SUM($I$2:I26))</f>
        <v/>
      </c>
      <c r="K26" s="32"/>
      <c r="L26" s="31"/>
      <c r="M26" s="28" t="str">
        <f aca="false">IF(OR(K26="",E26="",F26=""),"",ABS(E26-K26)*D26*IF(L26="",1,L26))</f>
        <v/>
      </c>
      <c r="N26" s="29" t="str">
        <f aca="false">IF(OR(M26="",M26=0),"",I26/M26)</f>
        <v/>
      </c>
      <c r="O26" s="31"/>
      <c r="P26" s="31"/>
    </row>
    <row r="27" customFormat="false" ht="15" hidden="false" customHeight="false" outlineLevel="0" collapsed="false">
      <c r="A27" s="30"/>
      <c r="B27" s="31"/>
      <c r="C27" s="31"/>
      <c r="D27" s="31"/>
      <c r="E27" s="32"/>
      <c r="F27" s="32"/>
      <c r="G27" s="33"/>
      <c r="H27" s="31"/>
      <c r="I27" s="28" t="str">
        <f aca="false">IF(F27="","",IF(C27="Short",E27-F27,F27-E27)*D27*IF(L27="",1,L27)-G27)</f>
        <v/>
      </c>
      <c r="J27" s="28" t="str">
        <f aca="false">IF(I27="","",SUM($I$2:I27))</f>
        <v/>
      </c>
      <c r="K27" s="32"/>
      <c r="L27" s="31"/>
      <c r="M27" s="28" t="str">
        <f aca="false">IF(OR(K27="",E27="",F27=""),"",ABS(E27-K27)*D27*IF(L27="",1,L27))</f>
        <v/>
      </c>
      <c r="N27" s="29" t="str">
        <f aca="false">IF(OR(M27="",M27=0),"",I27/M27)</f>
        <v/>
      </c>
      <c r="O27" s="31"/>
      <c r="P27" s="31"/>
    </row>
    <row r="28" customFormat="false" ht="15" hidden="false" customHeight="false" outlineLevel="0" collapsed="false">
      <c r="A28" s="30"/>
      <c r="B28" s="31"/>
      <c r="C28" s="31"/>
      <c r="D28" s="31"/>
      <c r="E28" s="32"/>
      <c r="F28" s="32"/>
      <c r="G28" s="33"/>
      <c r="H28" s="31"/>
      <c r="I28" s="28" t="str">
        <f aca="false">IF(F28="","",IF(C28="Short",E28-F28,F28-E28)*D28*IF(L28="",1,L28)-G28)</f>
        <v/>
      </c>
      <c r="J28" s="28" t="str">
        <f aca="false">IF(I28="","",SUM($I$2:I28))</f>
        <v/>
      </c>
      <c r="K28" s="32"/>
      <c r="L28" s="31"/>
      <c r="M28" s="28" t="str">
        <f aca="false">IF(OR(K28="",E28="",F28=""),"",ABS(E28-K28)*D28*IF(L28="",1,L28))</f>
        <v/>
      </c>
      <c r="N28" s="29" t="str">
        <f aca="false">IF(OR(M28="",M28=0),"",I28/M28)</f>
        <v/>
      </c>
      <c r="O28" s="31"/>
      <c r="P28" s="31"/>
    </row>
    <row r="29" customFormat="false" ht="15" hidden="false" customHeight="false" outlineLevel="0" collapsed="false">
      <c r="A29" s="30"/>
      <c r="B29" s="31"/>
      <c r="C29" s="31"/>
      <c r="D29" s="31"/>
      <c r="E29" s="32"/>
      <c r="F29" s="32"/>
      <c r="G29" s="33"/>
      <c r="H29" s="31"/>
      <c r="I29" s="28" t="str">
        <f aca="false">IF(F29="","",IF(C29="Short",E29-F29,F29-E29)*D29*IF(L29="",1,L29)-G29)</f>
        <v/>
      </c>
      <c r="J29" s="28" t="str">
        <f aca="false">IF(I29="","",SUM($I$2:I29))</f>
        <v/>
      </c>
      <c r="K29" s="32"/>
      <c r="L29" s="31"/>
      <c r="M29" s="28" t="str">
        <f aca="false">IF(OR(K29="",E29="",F29=""),"",ABS(E29-K29)*D29*IF(L29="",1,L29))</f>
        <v/>
      </c>
      <c r="N29" s="29" t="str">
        <f aca="false">IF(OR(M29="",M29=0),"",I29/M29)</f>
        <v/>
      </c>
      <c r="O29" s="31"/>
      <c r="P29" s="31"/>
    </row>
    <row r="30" customFormat="false" ht="15" hidden="false" customHeight="false" outlineLevel="0" collapsed="false">
      <c r="A30" s="30"/>
      <c r="B30" s="31"/>
      <c r="C30" s="31"/>
      <c r="D30" s="31"/>
      <c r="E30" s="32"/>
      <c r="F30" s="32"/>
      <c r="G30" s="33"/>
      <c r="H30" s="31"/>
      <c r="I30" s="28" t="str">
        <f aca="false">IF(F30="","",IF(C30="Short",E30-F30,F30-E30)*D30*IF(L30="",1,L30)-G30)</f>
        <v/>
      </c>
      <c r="J30" s="28" t="str">
        <f aca="false">IF(I30="","",SUM($I$2:I30))</f>
        <v/>
      </c>
      <c r="K30" s="32"/>
      <c r="L30" s="31"/>
      <c r="M30" s="28" t="str">
        <f aca="false">IF(OR(K30="",E30="",F30=""),"",ABS(E30-K30)*D30*IF(L30="",1,L30))</f>
        <v/>
      </c>
      <c r="N30" s="29" t="str">
        <f aca="false">IF(OR(M30="",M30=0),"",I30/M30)</f>
        <v/>
      </c>
      <c r="O30" s="31"/>
      <c r="P30" s="31"/>
    </row>
    <row r="31" customFormat="false" ht="15" hidden="false" customHeight="false" outlineLevel="0" collapsed="false">
      <c r="A31" s="30"/>
      <c r="B31" s="31"/>
      <c r="C31" s="31"/>
      <c r="D31" s="31"/>
      <c r="E31" s="32"/>
      <c r="F31" s="32"/>
      <c r="G31" s="33"/>
      <c r="H31" s="31"/>
      <c r="I31" s="28" t="str">
        <f aca="false">IF(F31="","",IF(C31="Short",E31-F31,F31-E31)*D31*IF(L31="",1,L31)-G31)</f>
        <v/>
      </c>
      <c r="J31" s="28" t="str">
        <f aca="false">IF(I31="","",SUM($I$2:I31))</f>
        <v/>
      </c>
      <c r="K31" s="32"/>
      <c r="L31" s="31"/>
      <c r="M31" s="28" t="str">
        <f aca="false">IF(OR(K31="",E31="",F31=""),"",ABS(E31-K31)*D31*IF(L31="",1,L31))</f>
        <v/>
      </c>
      <c r="N31" s="29" t="str">
        <f aca="false">IF(OR(M31="",M31=0),"",I31/M31)</f>
        <v/>
      </c>
      <c r="O31" s="31"/>
      <c r="P31" s="31"/>
    </row>
    <row r="32" customFormat="false" ht="15" hidden="false" customHeight="false" outlineLevel="0" collapsed="false">
      <c r="A32" s="30"/>
      <c r="B32" s="31"/>
      <c r="C32" s="31"/>
      <c r="D32" s="31"/>
      <c r="E32" s="32"/>
      <c r="F32" s="32"/>
      <c r="G32" s="33"/>
      <c r="H32" s="31"/>
      <c r="I32" s="28" t="str">
        <f aca="false">IF(F32="","",IF(C32="Short",E32-F32,F32-E32)*D32*IF(L32="",1,L32)-G32)</f>
        <v/>
      </c>
      <c r="J32" s="28" t="str">
        <f aca="false">IF(I32="","",SUM($I$2:I32))</f>
        <v/>
      </c>
      <c r="K32" s="32"/>
      <c r="L32" s="31"/>
      <c r="M32" s="28" t="str">
        <f aca="false">IF(OR(K32="",E32="",F32=""),"",ABS(E32-K32)*D32*IF(L32="",1,L32))</f>
        <v/>
      </c>
      <c r="N32" s="29" t="str">
        <f aca="false">IF(OR(M32="",M32=0),"",I32/M32)</f>
        <v/>
      </c>
      <c r="O32" s="31"/>
      <c r="P32" s="31"/>
    </row>
    <row r="33" customFormat="false" ht="15" hidden="false" customHeight="false" outlineLevel="0" collapsed="false">
      <c r="A33" s="30"/>
      <c r="B33" s="31"/>
      <c r="C33" s="31"/>
      <c r="D33" s="31"/>
      <c r="E33" s="32"/>
      <c r="F33" s="32"/>
      <c r="G33" s="33"/>
      <c r="H33" s="31"/>
      <c r="I33" s="28" t="str">
        <f aca="false">IF(F33="","",IF(C33="Short",E33-F33,F33-E33)*D33*IF(L33="",1,L33)-G33)</f>
        <v/>
      </c>
      <c r="J33" s="28" t="str">
        <f aca="false">IF(I33="","",SUM($I$2:I33))</f>
        <v/>
      </c>
      <c r="K33" s="32"/>
      <c r="L33" s="31"/>
      <c r="M33" s="28" t="str">
        <f aca="false">IF(OR(K33="",E33="",F33=""),"",ABS(E33-K33)*D33*IF(L33="",1,L33))</f>
        <v/>
      </c>
      <c r="N33" s="29" t="str">
        <f aca="false">IF(OR(M33="",M33=0),"",I33/M33)</f>
        <v/>
      </c>
      <c r="O33" s="31"/>
      <c r="P33" s="31"/>
    </row>
    <row r="34" customFormat="false" ht="15" hidden="false" customHeight="false" outlineLevel="0" collapsed="false">
      <c r="A34" s="30"/>
      <c r="B34" s="31"/>
      <c r="C34" s="31"/>
      <c r="D34" s="31"/>
      <c r="E34" s="32"/>
      <c r="F34" s="32"/>
      <c r="G34" s="33"/>
      <c r="H34" s="31"/>
      <c r="I34" s="28" t="str">
        <f aca="false">IF(F34="","",IF(C34="Short",E34-F34,F34-E34)*D34*IF(L34="",1,L34)-G34)</f>
        <v/>
      </c>
      <c r="J34" s="28" t="str">
        <f aca="false">IF(I34="","",SUM($I$2:I34))</f>
        <v/>
      </c>
      <c r="K34" s="32"/>
      <c r="L34" s="31"/>
      <c r="M34" s="28" t="str">
        <f aca="false">IF(OR(K34="",E34="",F34=""),"",ABS(E34-K34)*D34*IF(L34="",1,L34))</f>
        <v/>
      </c>
      <c r="N34" s="29" t="str">
        <f aca="false">IF(OR(M34="",M34=0),"",I34/M34)</f>
        <v/>
      </c>
      <c r="O34" s="31"/>
      <c r="P34" s="31"/>
    </row>
    <row r="35" customFormat="false" ht="15" hidden="false" customHeight="false" outlineLevel="0" collapsed="false">
      <c r="A35" s="30"/>
      <c r="B35" s="31"/>
      <c r="C35" s="31"/>
      <c r="D35" s="31"/>
      <c r="E35" s="32"/>
      <c r="F35" s="32"/>
      <c r="G35" s="33"/>
      <c r="H35" s="31"/>
      <c r="I35" s="28" t="str">
        <f aca="false">IF(F35="","",IF(C35="Short",E35-F35,F35-E35)*D35*IF(L35="",1,L35)-G35)</f>
        <v/>
      </c>
      <c r="J35" s="28" t="str">
        <f aca="false">IF(I35="","",SUM($I$2:I35))</f>
        <v/>
      </c>
      <c r="K35" s="32"/>
      <c r="L35" s="31"/>
      <c r="M35" s="28" t="str">
        <f aca="false">IF(OR(K35="",E35="",F35=""),"",ABS(E35-K35)*D35*IF(L35="",1,L35))</f>
        <v/>
      </c>
      <c r="N35" s="29" t="str">
        <f aca="false">IF(OR(M35="",M35=0),"",I35/M35)</f>
        <v/>
      </c>
      <c r="O35" s="31"/>
      <c r="P35" s="31"/>
    </row>
    <row r="36" customFormat="false" ht="15" hidden="false" customHeight="false" outlineLevel="0" collapsed="false">
      <c r="A36" s="30"/>
      <c r="B36" s="31"/>
      <c r="C36" s="31"/>
      <c r="D36" s="31"/>
      <c r="E36" s="32"/>
      <c r="F36" s="32"/>
      <c r="G36" s="33"/>
      <c r="H36" s="31"/>
      <c r="I36" s="28" t="str">
        <f aca="false">IF(F36="","",IF(C36="Short",E36-F36,F36-E36)*D36*IF(L36="",1,L36)-G36)</f>
        <v/>
      </c>
      <c r="J36" s="28" t="str">
        <f aca="false">IF(I36="","",SUM($I$2:I36))</f>
        <v/>
      </c>
      <c r="K36" s="32"/>
      <c r="L36" s="31"/>
      <c r="M36" s="28" t="str">
        <f aca="false">IF(OR(K36="",E36="",F36=""),"",ABS(E36-K36)*D36*IF(L36="",1,L36))</f>
        <v/>
      </c>
      <c r="N36" s="29" t="str">
        <f aca="false">IF(OR(M36="",M36=0),"",I36/M36)</f>
        <v/>
      </c>
      <c r="O36" s="31"/>
      <c r="P36" s="31"/>
    </row>
    <row r="37" customFormat="false" ht="15" hidden="false" customHeight="false" outlineLevel="0" collapsed="false">
      <c r="A37" s="30"/>
      <c r="B37" s="31"/>
      <c r="C37" s="31"/>
      <c r="D37" s="31"/>
      <c r="E37" s="32"/>
      <c r="F37" s="32"/>
      <c r="G37" s="33"/>
      <c r="H37" s="31"/>
      <c r="I37" s="28" t="str">
        <f aca="false">IF(F37="","",IF(C37="Short",E37-F37,F37-E37)*D37*IF(L37="",1,L37)-G37)</f>
        <v/>
      </c>
      <c r="J37" s="28" t="str">
        <f aca="false">IF(I37="","",SUM($I$2:I37))</f>
        <v/>
      </c>
      <c r="K37" s="32"/>
      <c r="L37" s="31"/>
      <c r="M37" s="28" t="str">
        <f aca="false">IF(OR(K37="",E37="",F37=""),"",ABS(E37-K37)*D37*IF(L37="",1,L37))</f>
        <v/>
      </c>
      <c r="N37" s="29" t="str">
        <f aca="false">IF(OR(M37="",M37=0),"",I37/M37)</f>
        <v/>
      </c>
      <c r="O37" s="31"/>
      <c r="P37" s="31"/>
    </row>
    <row r="38" customFormat="false" ht="15" hidden="false" customHeight="false" outlineLevel="0" collapsed="false">
      <c r="A38" s="30"/>
      <c r="B38" s="31"/>
      <c r="C38" s="31"/>
      <c r="D38" s="31"/>
      <c r="E38" s="32"/>
      <c r="F38" s="32"/>
      <c r="G38" s="33"/>
      <c r="H38" s="31"/>
      <c r="I38" s="28" t="str">
        <f aca="false">IF(F38="","",IF(C38="Short",E38-F38,F38-E38)*D38*IF(L38="",1,L38)-G38)</f>
        <v/>
      </c>
      <c r="J38" s="28" t="str">
        <f aca="false">IF(I38="","",SUM($I$2:I38))</f>
        <v/>
      </c>
      <c r="K38" s="32"/>
      <c r="L38" s="31"/>
      <c r="M38" s="28" t="str">
        <f aca="false">IF(OR(K38="",E38="",F38=""),"",ABS(E38-K38)*D38*IF(L38="",1,L38))</f>
        <v/>
      </c>
      <c r="N38" s="29" t="str">
        <f aca="false">IF(OR(M38="",M38=0),"",I38/M38)</f>
        <v/>
      </c>
      <c r="O38" s="31"/>
      <c r="P38" s="31"/>
    </row>
    <row r="39" customFormat="false" ht="15" hidden="false" customHeight="false" outlineLevel="0" collapsed="false">
      <c r="A39" s="30"/>
      <c r="B39" s="31"/>
      <c r="C39" s="31"/>
      <c r="D39" s="31"/>
      <c r="E39" s="32"/>
      <c r="F39" s="32"/>
      <c r="G39" s="33"/>
      <c r="H39" s="31"/>
      <c r="I39" s="28" t="str">
        <f aca="false">IF(F39="","",IF(C39="Short",E39-F39,F39-E39)*D39*IF(L39="",1,L39)-G39)</f>
        <v/>
      </c>
      <c r="J39" s="28" t="str">
        <f aca="false">IF(I39="","",SUM($I$2:I39))</f>
        <v/>
      </c>
      <c r="K39" s="32"/>
      <c r="L39" s="31"/>
      <c r="M39" s="28" t="str">
        <f aca="false">IF(OR(K39="",E39="",F39=""),"",ABS(E39-K39)*D39*IF(L39="",1,L39))</f>
        <v/>
      </c>
      <c r="N39" s="29" t="str">
        <f aca="false">IF(OR(M39="",M39=0),"",I39/M39)</f>
        <v/>
      </c>
      <c r="O39" s="31"/>
      <c r="P39" s="31"/>
    </row>
    <row r="40" customFormat="false" ht="15" hidden="false" customHeight="false" outlineLevel="0" collapsed="false">
      <c r="A40" s="30"/>
      <c r="B40" s="31"/>
      <c r="C40" s="31"/>
      <c r="D40" s="31"/>
      <c r="E40" s="32"/>
      <c r="F40" s="32"/>
      <c r="G40" s="33"/>
      <c r="H40" s="31"/>
      <c r="I40" s="28" t="str">
        <f aca="false">IF(F40="","",IF(C40="Short",E40-F40,F40-E40)*D40*IF(L40="",1,L40)-G40)</f>
        <v/>
      </c>
      <c r="J40" s="28" t="str">
        <f aca="false">IF(I40="","",SUM($I$2:I40))</f>
        <v/>
      </c>
      <c r="K40" s="32"/>
      <c r="L40" s="31"/>
      <c r="M40" s="28" t="str">
        <f aca="false">IF(OR(K40="",E40="",F40=""),"",ABS(E40-K40)*D40*IF(L40="",1,L40))</f>
        <v/>
      </c>
      <c r="N40" s="29" t="str">
        <f aca="false">IF(OR(M40="",M40=0),"",I40/M40)</f>
        <v/>
      </c>
      <c r="O40" s="31"/>
      <c r="P40" s="31"/>
    </row>
    <row r="41" customFormat="false" ht="15" hidden="false" customHeight="false" outlineLevel="0" collapsed="false">
      <c r="A41" s="30"/>
      <c r="B41" s="31"/>
      <c r="C41" s="31"/>
      <c r="D41" s="31"/>
      <c r="E41" s="32"/>
      <c r="F41" s="32"/>
      <c r="G41" s="33"/>
      <c r="H41" s="31"/>
      <c r="I41" s="28" t="str">
        <f aca="false">IF(F41="","",IF(C41="Short",E41-F41,F41-E41)*D41*IF(L41="",1,L41)-G41)</f>
        <v/>
      </c>
      <c r="J41" s="28" t="str">
        <f aca="false">IF(I41="","",SUM($I$2:I41))</f>
        <v/>
      </c>
      <c r="K41" s="32"/>
      <c r="L41" s="31"/>
      <c r="M41" s="28" t="str">
        <f aca="false">IF(OR(K41="",E41="",F41=""),"",ABS(E41-K41)*D41*IF(L41="",1,L41))</f>
        <v/>
      </c>
      <c r="N41" s="29" t="str">
        <f aca="false">IF(OR(M41="",M41=0),"",I41/M41)</f>
        <v/>
      </c>
      <c r="O41" s="31"/>
      <c r="P41" s="31"/>
    </row>
    <row r="42" customFormat="false" ht="15" hidden="false" customHeight="false" outlineLevel="0" collapsed="false">
      <c r="A42" s="30"/>
      <c r="B42" s="31"/>
      <c r="C42" s="31"/>
      <c r="D42" s="31"/>
      <c r="E42" s="32"/>
      <c r="F42" s="32"/>
      <c r="G42" s="33"/>
      <c r="H42" s="31"/>
      <c r="I42" s="28" t="str">
        <f aca="false">IF(F42="","",IF(C42="Short",E42-F42,F42-E42)*D42*IF(L42="",1,L42)-G42)</f>
        <v/>
      </c>
      <c r="J42" s="28" t="str">
        <f aca="false">IF(I42="","",SUM($I$2:I42))</f>
        <v/>
      </c>
      <c r="K42" s="32"/>
      <c r="L42" s="31"/>
      <c r="M42" s="28" t="str">
        <f aca="false">IF(OR(K42="",E42="",F42=""),"",ABS(E42-K42)*D42*IF(L42="",1,L42))</f>
        <v/>
      </c>
      <c r="N42" s="29" t="str">
        <f aca="false">IF(OR(M42="",M42=0),"",I42/M42)</f>
        <v/>
      </c>
      <c r="O42" s="31"/>
      <c r="P42" s="31"/>
    </row>
    <row r="43" customFormat="false" ht="15" hidden="false" customHeight="false" outlineLevel="0" collapsed="false">
      <c r="A43" s="30"/>
      <c r="B43" s="31"/>
      <c r="C43" s="31"/>
      <c r="D43" s="31"/>
      <c r="E43" s="32"/>
      <c r="F43" s="32"/>
      <c r="G43" s="33"/>
      <c r="H43" s="31"/>
      <c r="I43" s="28" t="str">
        <f aca="false">IF(F43="","",IF(C43="Short",E43-F43,F43-E43)*D43*IF(L43="",1,L43)-G43)</f>
        <v/>
      </c>
      <c r="J43" s="28" t="str">
        <f aca="false">IF(I43="","",SUM($I$2:I43))</f>
        <v/>
      </c>
      <c r="K43" s="32"/>
      <c r="L43" s="31"/>
      <c r="M43" s="28" t="str">
        <f aca="false">IF(OR(K43="",E43="",F43=""),"",ABS(E43-K43)*D43*IF(L43="",1,L43))</f>
        <v/>
      </c>
      <c r="N43" s="29" t="str">
        <f aca="false">IF(OR(M43="",M43=0),"",I43/M43)</f>
        <v/>
      </c>
      <c r="O43" s="31"/>
      <c r="P43" s="31"/>
    </row>
    <row r="44" customFormat="false" ht="15" hidden="false" customHeight="false" outlineLevel="0" collapsed="false">
      <c r="A44" s="30"/>
      <c r="B44" s="31"/>
      <c r="C44" s="31"/>
      <c r="D44" s="31"/>
      <c r="E44" s="32"/>
      <c r="F44" s="32"/>
      <c r="G44" s="33"/>
      <c r="H44" s="31"/>
      <c r="I44" s="28" t="str">
        <f aca="false">IF(F44="","",IF(C44="Short",E44-F44,F44-E44)*D44*IF(L44="",1,L44)-G44)</f>
        <v/>
      </c>
      <c r="J44" s="28" t="str">
        <f aca="false">IF(I44="","",SUM($I$2:I44))</f>
        <v/>
      </c>
      <c r="K44" s="32"/>
      <c r="L44" s="31"/>
      <c r="M44" s="28" t="str">
        <f aca="false">IF(OR(K44="",E44="",F44=""),"",ABS(E44-K44)*D44*IF(L44="",1,L44))</f>
        <v/>
      </c>
      <c r="N44" s="29" t="str">
        <f aca="false">IF(OR(M44="",M44=0),"",I44/M44)</f>
        <v/>
      </c>
      <c r="O44" s="31"/>
      <c r="P44" s="31"/>
    </row>
    <row r="45" customFormat="false" ht="15" hidden="false" customHeight="false" outlineLevel="0" collapsed="false">
      <c r="A45" s="30"/>
      <c r="B45" s="31"/>
      <c r="C45" s="31"/>
      <c r="D45" s="31"/>
      <c r="E45" s="32"/>
      <c r="F45" s="32"/>
      <c r="G45" s="33"/>
      <c r="H45" s="31"/>
      <c r="I45" s="28" t="str">
        <f aca="false">IF(F45="","",IF(C45="Short",E45-F45,F45-E45)*D45*IF(L45="",1,L45)-G45)</f>
        <v/>
      </c>
      <c r="J45" s="28" t="str">
        <f aca="false">IF(I45="","",SUM($I$2:I45))</f>
        <v/>
      </c>
      <c r="K45" s="32"/>
      <c r="L45" s="31"/>
      <c r="M45" s="28" t="str">
        <f aca="false">IF(OR(K45="",E45="",F45=""),"",ABS(E45-K45)*D45*IF(L45="",1,L45))</f>
        <v/>
      </c>
      <c r="N45" s="29" t="str">
        <f aca="false">IF(OR(M45="",M45=0),"",I45/M45)</f>
        <v/>
      </c>
      <c r="O45" s="31"/>
      <c r="P45" s="31"/>
    </row>
    <row r="46" customFormat="false" ht="15" hidden="false" customHeight="false" outlineLevel="0" collapsed="false">
      <c r="A46" s="30"/>
      <c r="B46" s="31"/>
      <c r="C46" s="31"/>
      <c r="D46" s="31"/>
      <c r="E46" s="32"/>
      <c r="F46" s="32"/>
      <c r="G46" s="33"/>
      <c r="H46" s="31"/>
      <c r="I46" s="28" t="str">
        <f aca="false">IF(F46="","",IF(C46="Short",E46-F46,F46-E46)*D46*IF(L46="",1,L46)-G46)</f>
        <v/>
      </c>
      <c r="J46" s="28" t="str">
        <f aca="false">IF(I46="","",SUM($I$2:I46))</f>
        <v/>
      </c>
      <c r="K46" s="32"/>
      <c r="L46" s="31"/>
      <c r="M46" s="28" t="str">
        <f aca="false">IF(OR(K46="",E46="",F46=""),"",ABS(E46-K46)*D46*IF(L46="",1,L46))</f>
        <v/>
      </c>
      <c r="N46" s="29" t="str">
        <f aca="false">IF(OR(M46="",M46=0),"",I46/M46)</f>
        <v/>
      </c>
      <c r="O46" s="31"/>
      <c r="P46" s="31"/>
    </row>
    <row r="47" customFormat="false" ht="15" hidden="false" customHeight="false" outlineLevel="0" collapsed="false">
      <c r="A47" s="30"/>
      <c r="B47" s="31"/>
      <c r="C47" s="31"/>
      <c r="D47" s="31"/>
      <c r="E47" s="32"/>
      <c r="F47" s="32"/>
      <c r="G47" s="33"/>
      <c r="H47" s="31"/>
      <c r="I47" s="28" t="str">
        <f aca="false">IF(F47="","",IF(C47="Short",E47-F47,F47-E47)*D47*IF(L47="",1,L47)-G47)</f>
        <v/>
      </c>
      <c r="J47" s="28" t="str">
        <f aca="false">IF(I47="","",SUM($I$2:I47))</f>
        <v/>
      </c>
      <c r="K47" s="32"/>
      <c r="L47" s="31"/>
      <c r="M47" s="28" t="str">
        <f aca="false">IF(OR(K47="",E47="",F47=""),"",ABS(E47-K47)*D47*IF(L47="",1,L47))</f>
        <v/>
      </c>
      <c r="N47" s="29" t="str">
        <f aca="false">IF(OR(M47="",M47=0),"",I47/M47)</f>
        <v/>
      </c>
      <c r="O47" s="31"/>
      <c r="P47" s="31"/>
    </row>
    <row r="48" customFormat="false" ht="15" hidden="false" customHeight="false" outlineLevel="0" collapsed="false">
      <c r="A48" s="30"/>
      <c r="B48" s="31"/>
      <c r="C48" s="31"/>
      <c r="D48" s="31"/>
      <c r="E48" s="32"/>
      <c r="F48" s="32"/>
      <c r="G48" s="33"/>
      <c r="H48" s="31"/>
      <c r="I48" s="28" t="str">
        <f aca="false">IF(F48="","",IF(C48="Short",E48-F48,F48-E48)*D48*IF(L48="",1,L48)-G48)</f>
        <v/>
      </c>
      <c r="J48" s="28" t="str">
        <f aca="false">IF(I48="","",SUM($I$2:I48))</f>
        <v/>
      </c>
      <c r="K48" s="32"/>
      <c r="L48" s="31"/>
      <c r="M48" s="28" t="str">
        <f aca="false">IF(OR(K48="",E48="",F48=""),"",ABS(E48-K48)*D48*IF(L48="",1,L48))</f>
        <v/>
      </c>
      <c r="N48" s="29" t="str">
        <f aca="false">IF(OR(M48="",M48=0),"",I48/M48)</f>
        <v/>
      </c>
      <c r="O48" s="31"/>
      <c r="P48" s="31"/>
    </row>
    <row r="49" customFormat="false" ht="15" hidden="false" customHeight="false" outlineLevel="0" collapsed="false">
      <c r="A49" s="30"/>
      <c r="B49" s="31"/>
      <c r="C49" s="31"/>
      <c r="D49" s="31"/>
      <c r="E49" s="32"/>
      <c r="F49" s="32"/>
      <c r="G49" s="33"/>
      <c r="H49" s="31"/>
      <c r="I49" s="28" t="str">
        <f aca="false">IF(F49="","",IF(C49="Short",E49-F49,F49-E49)*D49*IF(L49="",1,L49)-G49)</f>
        <v/>
      </c>
      <c r="J49" s="28" t="str">
        <f aca="false">IF(I49="","",SUM($I$2:I49))</f>
        <v/>
      </c>
      <c r="K49" s="32"/>
      <c r="L49" s="31"/>
      <c r="M49" s="28" t="str">
        <f aca="false">IF(OR(K49="",E49="",F49=""),"",ABS(E49-K49)*D49*IF(L49="",1,L49))</f>
        <v/>
      </c>
      <c r="N49" s="29" t="str">
        <f aca="false">IF(OR(M49="",M49=0),"",I49/M49)</f>
        <v/>
      </c>
      <c r="O49" s="31"/>
      <c r="P49" s="31"/>
    </row>
    <row r="50" customFormat="false" ht="15" hidden="false" customHeight="false" outlineLevel="0" collapsed="false">
      <c r="A50" s="30"/>
      <c r="B50" s="31"/>
      <c r="C50" s="31"/>
      <c r="D50" s="31"/>
      <c r="E50" s="32"/>
      <c r="F50" s="32"/>
      <c r="G50" s="33"/>
      <c r="H50" s="31"/>
      <c r="I50" s="28" t="str">
        <f aca="false">IF(F50="","",IF(C50="Short",E50-F50,F50-E50)*D50*IF(L50="",1,L50)-G50)</f>
        <v/>
      </c>
      <c r="J50" s="28" t="str">
        <f aca="false">IF(I50="","",SUM($I$2:I50))</f>
        <v/>
      </c>
      <c r="K50" s="32"/>
      <c r="L50" s="31"/>
      <c r="M50" s="28" t="str">
        <f aca="false">IF(OR(K50="",E50="",F50=""),"",ABS(E50-K50)*D50*IF(L50="",1,L50))</f>
        <v/>
      </c>
      <c r="N50" s="29" t="str">
        <f aca="false">IF(OR(M50="",M50=0),"",I50/M50)</f>
        <v/>
      </c>
      <c r="O50" s="31"/>
      <c r="P50" s="31"/>
    </row>
    <row r="51" customFormat="false" ht="15" hidden="false" customHeight="false" outlineLevel="0" collapsed="false">
      <c r="A51" s="30"/>
      <c r="B51" s="31"/>
      <c r="C51" s="31"/>
      <c r="D51" s="31"/>
      <c r="E51" s="32"/>
      <c r="F51" s="32"/>
      <c r="G51" s="33"/>
      <c r="H51" s="31"/>
      <c r="I51" s="28" t="str">
        <f aca="false">IF(F51="","",IF(C51="Short",E51-F51,F51-E51)*D51*IF(L51="",1,L51)-G51)</f>
        <v/>
      </c>
      <c r="J51" s="28" t="str">
        <f aca="false">IF(I51="","",SUM($I$2:I51))</f>
        <v/>
      </c>
      <c r="K51" s="32"/>
      <c r="L51" s="31"/>
      <c r="M51" s="28" t="str">
        <f aca="false">IF(OR(K51="",E51="",F51=""),"",ABS(E51-K51)*D51*IF(L51="",1,L51))</f>
        <v/>
      </c>
      <c r="N51" s="29" t="str">
        <f aca="false">IF(OR(M51="",M51=0),"",I51/M51)</f>
        <v/>
      </c>
      <c r="O51" s="31"/>
      <c r="P51" s="31"/>
    </row>
    <row r="52" customFormat="false" ht="15" hidden="false" customHeight="false" outlineLevel="0" collapsed="false">
      <c r="A52" s="30"/>
      <c r="B52" s="31"/>
      <c r="C52" s="31"/>
      <c r="D52" s="31"/>
      <c r="E52" s="32"/>
      <c r="F52" s="32"/>
      <c r="G52" s="33"/>
      <c r="H52" s="31"/>
      <c r="I52" s="28" t="str">
        <f aca="false">IF(F52="","",IF(C52="Short",E52-F52,F52-E52)*D52*IF(L52="",1,L52)-G52)</f>
        <v/>
      </c>
      <c r="J52" s="28" t="str">
        <f aca="false">IF(I52="","",SUM($I$2:I52))</f>
        <v/>
      </c>
      <c r="K52" s="32"/>
      <c r="L52" s="31"/>
      <c r="M52" s="28" t="str">
        <f aca="false">IF(OR(K52="",E52="",F52=""),"",ABS(E52-K52)*D52*IF(L52="",1,L52))</f>
        <v/>
      </c>
      <c r="N52" s="29" t="str">
        <f aca="false">IF(OR(M52="",M52=0),"",I52/M52)</f>
        <v/>
      </c>
      <c r="O52" s="31"/>
      <c r="P52" s="31"/>
    </row>
    <row r="53" customFormat="false" ht="15" hidden="false" customHeight="false" outlineLevel="0" collapsed="false">
      <c r="A53" s="30"/>
      <c r="B53" s="31"/>
      <c r="C53" s="31"/>
      <c r="D53" s="31"/>
      <c r="E53" s="32"/>
      <c r="F53" s="32"/>
      <c r="G53" s="33"/>
      <c r="H53" s="31"/>
      <c r="I53" s="28" t="str">
        <f aca="false">IF(F53="","",IF(C53="Short",E53-F53,F53-E53)*D53*IF(L53="",1,L53)-G53)</f>
        <v/>
      </c>
      <c r="J53" s="28" t="str">
        <f aca="false">IF(I53="","",SUM($I$2:I53))</f>
        <v/>
      </c>
      <c r="K53" s="32"/>
      <c r="L53" s="31"/>
      <c r="M53" s="28" t="str">
        <f aca="false">IF(OR(K53="",E53="",F53=""),"",ABS(E53-K53)*D53*IF(L53="",1,L53))</f>
        <v/>
      </c>
      <c r="N53" s="29" t="str">
        <f aca="false">IF(OR(M53="",M53=0),"",I53/M53)</f>
        <v/>
      </c>
      <c r="O53" s="31"/>
      <c r="P53" s="31"/>
    </row>
    <row r="54" customFormat="false" ht="15" hidden="false" customHeight="false" outlineLevel="0" collapsed="false">
      <c r="A54" s="30"/>
      <c r="B54" s="31"/>
      <c r="C54" s="31"/>
      <c r="D54" s="31"/>
      <c r="E54" s="32"/>
      <c r="F54" s="32"/>
      <c r="G54" s="33"/>
      <c r="H54" s="31"/>
      <c r="I54" s="28" t="str">
        <f aca="false">IF(F54="","",IF(C54="Short",E54-F54,F54-E54)*D54*IF(L54="",1,L54)-G54)</f>
        <v/>
      </c>
      <c r="J54" s="28" t="str">
        <f aca="false">IF(I54="","",SUM($I$2:I54))</f>
        <v/>
      </c>
      <c r="K54" s="32"/>
      <c r="L54" s="31"/>
      <c r="M54" s="28" t="str">
        <f aca="false">IF(OR(K54="",E54="",F54=""),"",ABS(E54-K54)*D54*IF(L54="",1,L54))</f>
        <v/>
      </c>
      <c r="N54" s="29" t="str">
        <f aca="false">IF(OR(M54="",M54=0),"",I54/M54)</f>
        <v/>
      </c>
      <c r="O54" s="31"/>
      <c r="P54" s="31"/>
    </row>
    <row r="55" customFormat="false" ht="15" hidden="false" customHeight="false" outlineLevel="0" collapsed="false">
      <c r="A55" s="30"/>
      <c r="B55" s="31"/>
      <c r="C55" s="31"/>
      <c r="D55" s="31"/>
      <c r="E55" s="32"/>
      <c r="F55" s="32"/>
      <c r="G55" s="33"/>
      <c r="H55" s="31"/>
      <c r="I55" s="28" t="str">
        <f aca="false">IF(F55="","",IF(C55="Short",E55-F55,F55-E55)*D55*IF(L55="",1,L55)-G55)</f>
        <v/>
      </c>
      <c r="J55" s="28" t="str">
        <f aca="false">IF(I55="","",SUM($I$2:I55))</f>
        <v/>
      </c>
      <c r="K55" s="32"/>
      <c r="L55" s="31"/>
      <c r="M55" s="28" t="str">
        <f aca="false">IF(OR(K55="",E55="",F55=""),"",ABS(E55-K55)*D55*IF(L55="",1,L55))</f>
        <v/>
      </c>
      <c r="N55" s="29" t="str">
        <f aca="false">IF(OR(M55="",M55=0),"",I55/M55)</f>
        <v/>
      </c>
      <c r="O55" s="31"/>
      <c r="P55" s="31"/>
    </row>
    <row r="56" customFormat="false" ht="15" hidden="false" customHeight="false" outlineLevel="0" collapsed="false">
      <c r="A56" s="30"/>
      <c r="B56" s="31"/>
      <c r="C56" s="31"/>
      <c r="D56" s="31"/>
      <c r="E56" s="32"/>
      <c r="F56" s="32"/>
      <c r="G56" s="33"/>
      <c r="H56" s="31"/>
      <c r="I56" s="28" t="str">
        <f aca="false">IF(F56="","",IF(C56="Short",E56-F56,F56-E56)*D56*IF(L56="",1,L56)-G56)</f>
        <v/>
      </c>
      <c r="J56" s="28" t="str">
        <f aca="false">IF(I56="","",SUM($I$2:I56))</f>
        <v/>
      </c>
      <c r="K56" s="32"/>
      <c r="L56" s="31"/>
      <c r="M56" s="28" t="str">
        <f aca="false">IF(OR(K56="",E56="",F56=""),"",ABS(E56-K56)*D56*IF(L56="",1,L56))</f>
        <v/>
      </c>
      <c r="N56" s="29" t="str">
        <f aca="false">IF(OR(M56="",M56=0),"",I56/M56)</f>
        <v/>
      </c>
      <c r="O56" s="31"/>
      <c r="P56" s="31"/>
    </row>
    <row r="57" customFormat="false" ht="15" hidden="false" customHeight="false" outlineLevel="0" collapsed="false">
      <c r="A57" s="30"/>
      <c r="B57" s="31"/>
      <c r="C57" s="31"/>
      <c r="D57" s="31"/>
      <c r="E57" s="32"/>
      <c r="F57" s="32"/>
      <c r="G57" s="33"/>
      <c r="H57" s="31"/>
      <c r="I57" s="28" t="str">
        <f aca="false">IF(F57="","",IF(C57="Short",E57-F57,F57-E57)*D57*IF(L57="",1,L57)-G57)</f>
        <v/>
      </c>
      <c r="J57" s="28" t="str">
        <f aca="false">IF(I57="","",SUM($I$2:I57))</f>
        <v/>
      </c>
      <c r="K57" s="32"/>
      <c r="L57" s="31"/>
      <c r="M57" s="28" t="str">
        <f aca="false">IF(OR(K57="",E57="",F57=""),"",ABS(E57-K57)*D57*IF(L57="",1,L57))</f>
        <v/>
      </c>
      <c r="N57" s="29" t="str">
        <f aca="false">IF(OR(M57="",M57=0),"",I57/M57)</f>
        <v/>
      </c>
      <c r="O57" s="31"/>
      <c r="P57" s="31"/>
    </row>
    <row r="58" customFormat="false" ht="15" hidden="false" customHeight="false" outlineLevel="0" collapsed="false">
      <c r="A58" s="30"/>
      <c r="B58" s="31"/>
      <c r="C58" s="31"/>
      <c r="D58" s="31"/>
      <c r="E58" s="32"/>
      <c r="F58" s="32"/>
      <c r="G58" s="33"/>
      <c r="H58" s="31"/>
      <c r="I58" s="28" t="str">
        <f aca="false">IF(F58="","",IF(C58="Short",E58-F58,F58-E58)*D58*IF(L58="",1,L58)-G58)</f>
        <v/>
      </c>
      <c r="J58" s="28" t="str">
        <f aca="false">IF(I58="","",SUM($I$2:I58))</f>
        <v/>
      </c>
      <c r="K58" s="32"/>
      <c r="L58" s="31"/>
      <c r="M58" s="28" t="str">
        <f aca="false">IF(OR(K58="",E58="",F58=""),"",ABS(E58-K58)*D58*IF(L58="",1,L58))</f>
        <v/>
      </c>
      <c r="N58" s="29" t="str">
        <f aca="false">IF(OR(M58="",M58=0),"",I58/M58)</f>
        <v/>
      </c>
      <c r="O58" s="31"/>
      <c r="P58" s="31"/>
    </row>
    <row r="59" customFormat="false" ht="15" hidden="false" customHeight="false" outlineLevel="0" collapsed="false">
      <c r="A59" s="30"/>
      <c r="B59" s="31"/>
      <c r="C59" s="31"/>
      <c r="D59" s="31"/>
      <c r="E59" s="32"/>
      <c r="F59" s="32"/>
      <c r="G59" s="33"/>
      <c r="H59" s="31"/>
      <c r="I59" s="28" t="str">
        <f aca="false">IF(F59="","",IF(C59="Short",E59-F59,F59-E59)*D59*IF(L59="",1,L59)-G59)</f>
        <v/>
      </c>
      <c r="J59" s="28" t="str">
        <f aca="false">IF(I59="","",SUM($I$2:I59))</f>
        <v/>
      </c>
      <c r="K59" s="32"/>
      <c r="L59" s="31"/>
      <c r="M59" s="28" t="str">
        <f aca="false">IF(OR(K59="",E59="",F59=""),"",ABS(E59-K59)*D59*IF(L59="",1,L59))</f>
        <v/>
      </c>
      <c r="N59" s="29" t="str">
        <f aca="false">IF(OR(M59="",M59=0),"",I59/M59)</f>
        <v/>
      </c>
      <c r="O59" s="31"/>
      <c r="P59" s="31"/>
    </row>
    <row r="60" customFormat="false" ht="15" hidden="false" customHeight="false" outlineLevel="0" collapsed="false">
      <c r="A60" s="30"/>
      <c r="B60" s="31"/>
      <c r="C60" s="31"/>
      <c r="D60" s="31"/>
      <c r="E60" s="32"/>
      <c r="F60" s="32"/>
      <c r="G60" s="33"/>
      <c r="H60" s="31"/>
      <c r="I60" s="28" t="str">
        <f aca="false">IF(F60="","",IF(C60="Short",E60-F60,F60-E60)*D60*IF(L60="",1,L60)-G60)</f>
        <v/>
      </c>
      <c r="J60" s="28" t="str">
        <f aca="false">IF(I60="","",SUM($I$2:I60))</f>
        <v/>
      </c>
      <c r="K60" s="32"/>
      <c r="L60" s="31"/>
      <c r="M60" s="28" t="str">
        <f aca="false">IF(OR(K60="",E60="",F60=""),"",ABS(E60-K60)*D60*IF(L60="",1,L60))</f>
        <v/>
      </c>
      <c r="N60" s="29" t="str">
        <f aca="false">IF(OR(M60="",M60=0),"",I60/M60)</f>
        <v/>
      </c>
      <c r="O60" s="31"/>
      <c r="P60" s="31"/>
    </row>
    <row r="61" customFormat="false" ht="15" hidden="false" customHeight="false" outlineLevel="0" collapsed="false">
      <c r="A61" s="30"/>
      <c r="B61" s="31"/>
      <c r="C61" s="31"/>
      <c r="D61" s="31"/>
      <c r="E61" s="32"/>
      <c r="F61" s="32"/>
      <c r="G61" s="33"/>
      <c r="H61" s="31"/>
      <c r="I61" s="28" t="str">
        <f aca="false">IF(F61="","",IF(C61="Short",E61-F61,F61-E61)*D61*IF(L61="",1,L61)-G61)</f>
        <v/>
      </c>
      <c r="J61" s="28" t="str">
        <f aca="false">IF(I61="","",SUM($I$2:I61))</f>
        <v/>
      </c>
      <c r="K61" s="32"/>
      <c r="L61" s="31"/>
      <c r="M61" s="28" t="str">
        <f aca="false">IF(OR(K61="",E61="",F61=""),"",ABS(E61-K61)*D61*IF(L61="",1,L61))</f>
        <v/>
      </c>
      <c r="N61" s="29" t="str">
        <f aca="false">IF(OR(M61="",M61=0),"",I61/M61)</f>
        <v/>
      </c>
      <c r="O61" s="31"/>
      <c r="P61" s="31"/>
    </row>
    <row r="62" customFormat="false" ht="15" hidden="false" customHeight="false" outlineLevel="0" collapsed="false">
      <c r="A62" s="30"/>
      <c r="B62" s="31"/>
      <c r="C62" s="31"/>
      <c r="D62" s="31"/>
      <c r="E62" s="32"/>
      <c r="F62" s="32"/>
      <c r="G62" s="33"/>
      <c r="H62" s="31"/>
      <c r="I62" s="28" t="str">
        <f aca="false">IF(F62="","",IF(C62="Short",E62-F62,F62-E62)*D62*IF(L62="",1,L62)-G62)</f>
        <v/>
      </c>
      <c r="J62" s="28" t="str">
        <f aca="false">IF(I62="","",SUM($I$2:I62))</f>
        <v/>
      </c>
      <c r="K62" s="32"/>
      <c r="L62" s="31"/>
      <c r="M62" s="28" t="str">
        <f aca="false">IF(OR(K62="",E62="",F62=""),"",ABS(E62-K62)*D62*IF(L62="",1,L62))</f>
        <v/>
      </c>
      <c r="N62" s="29" t="str">
        <f aca="false">IF(OR(M62="",M62=0),"",I62/M62)</f>
        <v/>
      </c>
      <c r="O62" s="31"/>
      <c r="P62" s="31"/>
    </row>
    <row r="63" customFormat="false" ht="15" hidden="false" customHeight="false" outlineLevel="0" collapsed="false">
      <c r="A63" s="30"/>
      <c r="B63" s="31"/>
      <c r="C63" s="31"/>
      <c r="D63" s="31"/>
      <c r="E63" s="32"/>
      <c r="F63" s="32"/>
      <c r="G63" s="33"/>
      <c r="H63" s="31"/>
      <c r="I63" s="28" t="str">
        <f aca="false">IF(F63="","",IF(C63="Short",E63-F63,F63-E63)*D63*IF(L63="",1,L63)-G63)</f>
        <v/>
      </c>
      <c r="J63" s="28" t="str">
        <f aca="false">IF(I63="","",SUM($I$2:I63))</f>
        <v/>
      </c>
      <c r="K63" s="32"/>
      <c r="L63" s="31"/>
      <c r="M63" s="28" t="str">
        <f aca="false">IF(OR(K63="",E63="",F63=""),"",ABS(E63-K63)*D63*IF(L63="",1,L63))</f>
        <v/>
      </c>
      <c r="N63" s="29" t="str">
        <f aca="false">IF(OR(M63="",M63=0),"",I63/M63)</f>
        <v/>
      </c>
      <c r="O63" s="31"/>
      <c r="P63" s="31"/>
    </row>
    <row r="64" customFormat="false" ht="15" hidden="false" customHeight="false" outlineLevel="0" collapsed="false">
      <c r="A64" s="30"/>
      <c r="B64" s="31"/>
      <c r="C64" s="31"/>
      <c r="D64" s="31"/>
      <c r="E64" s="32"/>
      <c r="F64" s="32"/>
      <c r="G64" s="33"/>
      <c r="H64" s="31"/>
      <c r="I64" s="28" t="str">
        <f aca="false">IF(F64="","",IF(C64="Short",E64-F64,F64-E64)*D64*IF(L64="",1,L64)-G64)</f>
        <v/>
      </c>
      <c r="J64" s="28" t="str">
        <f aca="false">IF(I64="","",SUM($I$2:I64))</f>
        <v/>
      </c>
      <c r="K64" s="32"/>
      <c r="L64" s="31"/>
      <c r="M64" s="28" t="str">
        <f aca="false">IF(OR(K64="",E64="",F64=""),"",ABS(E64-K64)*D64*IF(L64="",1,L64))</f>
        <v/>
      </c>
      <c r="N64" s="29" t="str">
        <f aca="false">IF(OR(M64="",M64=0),"",I64/M64)</f>
        <v/>
      </c>
      <c r="O64" s="31"/>
      <c r="P64" s="31"/>
    </row>
    <row r="65" customFormat="false" ht="15" hidden="false" customHeight="false" outlineLevel="0" collapsed="false">
      <c r="A65" s="30"/>
      <c r="B65" s="31"/>
      <c r="C65" s="31"/>
      <c r="D65" s="31"/>
      <c r="E65" s="32"/>
      <c r="F65" s="32"/>
      <c r="G65" s="33"/>
      <c r="H65" s="31"/>
      <c r="I65" s="28" t="str">
        <f aca="false">IF(F65="","",IF(C65="Short",E65-F65,F65-E65)*D65*IF(L65="",1,L65)-G65)</f>
        <v/>
      </c>
      <c r="J65" s="28" t="str">
        <f aca="false">IF(I65="","",SUM($I$2:I65))</f>
        <v/>
      </c>
      <c r="K65" s="32"/>
      <c r="L65" s="31"/>
      <c r="M65" s="28" t="str">
        <f aca="false">IF(OR(K65="",E65="",F65=""),"",ABS(E65-K65)*D65*IF(L65="",1,L65))</f>
        <v/>
      </c>
      <c r="N65" s="29" t="str">
        <f aca="false">IF(OR(M65="",M65=0),"",I65/M65)</f>
        <v/>
      </c>
      <c r="O65" s="31"/>
      <c r="P65" s="31"/>
    </row>
    <row r="66" customFormat="false" ht="15" hidden="false" customHeight="false" outlineLevel="0" collapsed="false">
      <c r="A66" s="30"/>
      <c r="B66" s="31"/>
      <c r="C66" s="31"/>
      <c r="D66" s="31"/>
      <c r="E66" s="32"/>
      <c r="F66" s="32"/>
      <c r="G66" s="33"/>
      <c r="H66" s="31"/>
      <c r="I66" s="28" t="str">
        <f aca="false">IF(F66="","",IF(C66="Short",E66-F66,F66-E66)*D66*IF(L66="",1,L66)-G66)</f>
        <v/>
      </c>
      <c r="J66" s="28" t="str">
        <f aca="false">IF(I66="","",SUM($I$2:I66))</f>
        <v/>
      </c>
      <c r="K66" s="32"/>
      <c r="L66" s="31"/>
      <c r="M66" s="28" t="str">
        <f aca="false">IF(OR(K66="",E66="",F66=""),"",ABS(E66-K66)*D66*IF(L66="",1,L66))</f>
        <v/>
      </c>
      <c r="N66" s="29" t="str">
        <f aca="false">IF(OR(M66="",M66=0),"",I66/M66)</f>
        <v/>
      </c>
      <c r="O66" s="31"/>
      <c r="P66" s="31"/>
    </row>
    <row r="67" customFormat="false" ht="15" hidden="false" customHeight="false" outlineLevel="0" collapsed="false">
      <c r="A67" s="30"/>
      <c r="B67" s="31"/>
      <c r="C67" s="31"/>
      <c r="D67" s="31"/>
      <c r="E67" s="32"/>
      <c r="F67" s="32"/>
      <c r="G67" s="33"/>
      <c r="H67" s="31"/>
      <c r="I67" s="28" t="str">
        <f aca="false">IF(F67="","",IF(C67="Short",E67-F67,F67-E67)*D67*IF(L67="",1,L67)-G67)</f>
        <v/>
      </c>
      <c r="J67" s="28" t="str">
        <f aca="false">IF(I67="","",SUM($I$2:I67))</f>
        <v/>
      </c>
      <c r="K67" s="32"/>
      <c r="L67" s="31"/>
      <c r="M67" s="28" t="str">
        <f aca="false">IF(OR(K67="",E67="",F67=""),"",ABS(E67-K67)*D67*IF(L67="",1,L67))</f>
        <v/>
      </c>
      <c r="N67" s="29" t="str">
        <f aca="false">IF(OR(M67="",M67=0),"",I67/M67)</f>
        <v/>
      </c>
      <c r="O67" s="31"/>
      <c r="P67" s="31"/>
    </row>
    <row r="68" customFormat="false" ht="15" hidden="false" customHeight="false" outlineLevel="0" collapsed="false">
      <c r="A68" s="30"/>
      <c r="B68" s="31"/>
      <c r="C68" s="31"/>
      <c r="D68" s="31"/>
      <c r="E68" s="32"/>
      <c r="F68" s="32"/>
      <c r="G68" s="33"/>
      <c r="H68" s="31"/>
      <c r="I68" s="28" t="str">
        <f aca="false">IF(F68="","",IF(C68="Short",E68-F68,F68-E68)*D68*IF(L68="",1,L68)-G68)</f>
        <v/>
      </c>
      <c r="J68" s="28" t="str">
        <f aca="false">IF(I68="","",SUM($I$2:I68))</f>
        <v/>
      </c>
      <c r="K68" s="32"/>
      <c r="L68" s="31"/>
      <c r="M68" s="28" t="str">
        <f aca="false">IF(OR(K68="",E68="",F68=""),"",ABS(E68-K68)*D68*IF(L68="",1,L68))</f>
        <v/>
      </c>
      <c r="N68" s="29" t="str">
        <f aca="false">IF(OR(M68="",M68=0),"",I68/M68)</f>
        <v/>
      </c>
      <c r="O68" s="31"/>
      <c r="P68" s="31"/>
    </row>
    <row r="69" customFormat="false" ht="15" hidden="false" customHeight="false" outlineLevel="0" collapsed="false">
      <c r="A69" s="30"/>
      <c r="B69" s="31"/>
      <c r="C69" s="31"/>
      <c r="D69" s="31"/>
      <c r="E69" s="32"/>
      <c r="F69" s="32"/>
      <c r="G69" s="33"/>
      <c r="H69" s="31"/>
      <c r="I69" s="28" t="str">
        <f aca="false">IF(F69="","",IF(C69="Short",E69-F69,F69-E69)*D69*IF(L69="",1,L69)-G69)</f>
        <v/>
      </c>
      <c r="J69" s="28" t="str">
        <f aca="false">IF(I69="","",SUM($I$2:I69))</f>
        <v/>
      </c>
      <c r="K69" s="32"/>
      <c r="L69" s="31"/>
      <c r="M69" s="28" t="str">
        <f aca="false">IF(OR(K69="",E69="",F69=""),"",ABS(E69-K69)*D69*IF(L69="",1,L69))</f>
        <v/>
      </c>
      <c r="N69" s="29" t="str">
        <f aca="false">IF(OR(M69="",M69=0),"",I69/M69)</f>
        <v/>
      </c>
      <c r="O69" s="31"/>
      <c r="P69" s="31"/>
    </row>
    <row r="70" customFormat="false" ht="15" hidden="false" customHeight="false" outlineLevel="0" collapsed="false">
      <c r="A70" s="30"/>
      <c r="B70" s="31"/>
      <c r="C70" s="31"/>
      <c r="D70" s="31"/>
      <c r="E70" s="32"/>
      <c r="F70" s="32"/>
      <c r="G70" s="33"/>
      <c r="H70" s="31"/>
      <c r="I70" s="28" t="str">
        <f aca="false">IF(F70="","",IF(C70="Short",E70-F70,F70-E70)*D70*IF(L70="",1,L70)-G70)</f>
        <v/>
      </c>
      <c r="J70" s="28" t="str">
        <f aca="false">IF(I70="","",SUM($I$2:I70))</f>
        <v/>
      </c>
      <c r="K70" s="32"/>
      <c r="L70" s="31"/>
      <c r="M70" s="28" t="str">
        <f aca="false">IF(OR(K70="",E70="",F70=""),"",ABS(E70-K70)*D70*IF(L70="",1,L70))</f>
        <v/>
      </c>
      <c r="N70" s="29" t="str">
        <f aca="false">IF(OR(M70="",M70=0),"",I70/M70)</f>
        <v/>
      </c>
      <c r="O70" s="31"/>
      <c r="P70" s="31"/>
    </row>
    <row r="71" customFormat="false" ht="15" hidden="false" customHeight="false" outlineLevel="0" collapsed="false">
      <c r="A71" s="30"/>
      <c r="B71" s="31"/>
      <c r="C71" s="31"/>
      <c r="D71" s="31"/>
      <c r="E71" s="32"/>
      <c r="F71" s="32"/>
      <c r="G71" s="33"/>
      <c r="H71" s="31"/>
      <c r="I71" s="28" t="str">
        <f aca="false">IF(F71="","",IF(C71="Short",E71-F71,F71-E71)*D71*IF(L71="",1,L71)-G71)</f>
        <v/>
      </c>
      <c r="J71" s="28" t="str">
        <f aca="false">IF(I71="","",SUM($I$2:I71))</f>
        <v/>
      </c>
      <c r="K71" s="32"/>
      <c r="L71" s="31"/>
      <c r="M71" s="28" t="str">
        <f aca="false">IF(OR(K71="",E71="",F71=""),"",ABS(E71-K71)*D71*IF(L71="",1,L71))</f>
        <v/>
      </c>
      <c r="N71" s="29" t="str">
        <f aca="false">IF(OR(M71="",M71=0),"",I71/M71)</f>
        <v/>
      </c>
      <c r="O71" s="31"/>
      <c r="P71" s="31"/>
    </row>
    <row r="72" customFormat="false" ht="15" hidden="false" customHeight="false" outlineLevel="0" collapsed="false">
      <c r="A72" s="30"/>
      <c r="B72" s="31"/>
      <c r="C72" s="31"/>
      <c r="D72" s="31"/>
      <c r="E72" s="32"/>
      <c r="F72" s="32"/>
      <c r="G72" s="33"/>
      <c r="H72" s="31"/>
      <c r="I72" s="28" t="str">
        <f aca="false">IF(F72="","",IF(C72="Short",E72-F72,F72-E72)*D72*IF(L72="",1,L72)-G72)</f>
        <v/>
      </c>
      <c r="J72" s="28" t="str">
        <f aca="false">IF(I72="","",SUM($I$2:I72))</f>
        <v/>
      </c>
      <c r="K72" s="32"/>
      <c r="L72" s="31"/>
      <c r="M72" s="28" t="str">
        <f aca="false">IF(OR(K72="",E72="",F72=""),"",ABS(E72-K72)*D72*IF(L72="",1,L72))</f>
        <v/>
      </c>
      <c r="N72" s="29" t="str">
        <f aca="false">IF(OR(M72="",M72=0),"",I72/M72)</f>
        <v/>
      </c>
      <c r="O72" s="31"/>
      <c r="P72" s="31"/>
    </row>
    <row r="73" customFormat="false" ht="15" hidden="false" customHeight="false" outlineLevel="0" collapsed="false">
      <c r="A73" s="30"/>
      <c r="B73" s="31"/>
      <c r="C73" s="31"/>
      <c r="D73" s="31"/>
      <c r="E73" s="32"/>
      <c r="F73" s="32"/>
      <c r="G73" s="33"/>
      <c r="H73" s="31"/>
      <c r="I73" s="28" t="str">
        <f aca="false">IF(F73="","",IF(C73="Short",E73-F73,F73-E73)*D73*IF(L73="",1,L73)-G73)</f>
        <v/>
      </c>
      <c r="J73" s="28" t="str">
        <f aca="false">IF(I73="","",SUM($I$2:I73))</f>
        <v/>
      </c>
      <c r="K73" s="32"/>
      <c r="L73" s="31"/>
      <c r="M73" s="28" t="str">
        <f aca="false">IF(OR(K73="",E73="",F73=""),"",ABS(E73-K73)*D73*IF(L73="",1,L73))</f>
        <v/>
      </c>
      <c r="N73" s="29" t="str">
        <f aca="false">IF(OR(M73="",M73=0),"",I73/M73)</f>
        <v/>
      </c>
      <c r="O73" s="31"/>
      <c r="P73" s="31"/>
    </row>
    <row r="74" customFormat="false" ht="15" hidden="false" customHeight="false" outlineLevel="0" collapsed="false">
      <c r="A74" s="30"/>
      <c r="B74" s="31"/>
      <c r="C74" s="31"/>
      <c r="D74" s="31"/>
      <c r="E74" s="32"/>
      <c r="F74" s="32"/>
      <c r="G74" s="33"/>
      <c r="H74" s="31"/>
      <c r="I74" s="28" t="str">
        <f aca="false">IF(F74="","",IF(C74="Short",E74-F74,F74-E74)*D74*IF(L74="",1,L74)-G74)</f>
        <v/>
      </c>
      <c r="J74" s="28" t="str">
        <f aca="false">IF(I74="","",SUM($I$2:I74))</f>
        <v/>
      </c>
      <c r="K74" s="32"/>
      <c r="L74" s="31"/>
      <c r="M74" s="28" t="str">
        <f aca="false">IF(OR(K74="",E74="",F74=""),"",ABS(E74-K74)*D74*IF(L74="",1,L74))</f>
        <v/>
      </c>
      <c r="N74" s="29" t="str">
        <f aca="false">IF(OR(M74="",M74=0),"",I74/M74)</f>
        <v/>
      </c>
      <c r="O74" s="31"/>
      <c r="P74" s="31"/>
    </row>
    <row r="75" customFormat="false" ht="15" hidden="false" customHeight="false" outlineLevel="0" collapsed="false">
      <c r="A75" s="30"/>
      <c r="B75" s="31"/>
      <c r="C75" s="31"/>
      <c r="D75" s="31"/>
      <c r="E75" s="32"/>
      <c r="F75" s="32"/>
      <c r="G75" s="33"/>
      <c r="H75" s="31"/>
      <c r="I75" s="28" t="str">
        <f aca="false">IF(F75="","",IF(C75="Short",E75-F75,F75-E75)*D75*IF(L75="",1,L75)-G75)</f>
        <v/>
      </c>
      <c r="J75" s="28" t="str">
        <f aca="false">IF(I75="","",SUM($I$2:I75))</f>
        <v/>
      </c>
      <c r="K75" s="32"/>
      <c r="L75" s="31"/>
      <c r="M75" s="28" t="str">
        <f aca="false">IF(OR(K75="",E75="",F75=""),"",ABS(E75-K75)*D75*IF(L75="",1,L75))</f>
        <v/>
      </c>
      <c r="N75" s="29" t="str">
        <f aca="false">IF(OR(M75="",M75=0),"",I75/M75)</f>
        <v/>
      </c>
      <c r="O75" s="31"/>
      <c r="P75" s="31"/>
    </row>
    <row r="76" customFormat="false" ht="15" hidden="false" customHeight="false" outlineLevel="0" collapsed="false">
      <c r="A76" s="30"/>
      <c r="B76" s="31"/>
      <c r="C76" s="31"/>
      <c r="D76" s="31"/>
      <c r="E76" s="32"/>
      <c r="F76" s="32"/>
      <c r="G76" s="33"/>
      <c r="H76" s="31"/>
      <c r="I76" s="28" t="str">
        <f aca="false">IF(F76="","",IF(C76="Short",E76-F76,F76-E76)*D76*IF(L76="",1,L76)-G76)</f>
        <v/>
      </c>
      <c r="J76" s="28" t="str">
        <f aca="false">IF(I76="","",SUM($I$2:I76))</f>
        <v/>
      </c>
      <c r="K76" s="32"/>
      <c r="L76" s="31"/>
      <c r="M76" s="28" t="str">
        <f aca="false">IF(OR(K76="",E76="",F76=""),"",ABS(E76-K76)*D76*IF(L76="",1,L76))</f>
        <v/>
      </c>
      <c r="N76" s="29" t="str">
        <f aca="false">IF(OR(M76="",M76=0),"",I76/M76)</f>
        <v/>
      </c>
      <c r="O76" s="31"/>
      <c r="P76" s="31"/>
    </row>
    <row r="77" customFormat="false" ht="15" hidden="false" customHeight="false" outlineLevel="0" collapsed="false">
      <c r="A77" s="30"/>
      <c r="B77" s="31"/>
      <c r="C77" s="31"/>
      <c r="D77" s="31"/>
      <c r="E77" s="32"/>
      <c r="F77" s="32"/>
      <c r="G77" s="33"/>
      <c r="H77" s="31"/>
      <c r="I77" s="28" t="str">
        <f aca="false">IF(F77="","",IF(C77="Short",E77-F77,F77-E77)*D77*IF(L77="",1,L77)-G77)</f>
        <v/>
      </c>
      <c r="J77" s="28" t="str">
        <f aca="false">IF(I77="","",SUM($I$2:I77))</f>
        <v/>
      </c>
      <c r="K77" s="32"/>
      <c r="L77" s="31"/>
      <c r="M77" s="28" t="str">
        <f aca="false">IF(OR(K77="",E77="",F77=""),"",ABS(E77-K77)*D77*IF(L77="",1,L77))</f>
        <v/>
      </c>
      <c r="N77" s="29" t="str">
        <f aca="false">IF(OR(M77="",M77=0),"",I77/M77)</f>
        <v/>
      </c>
      <c r="O77" s="31"/>
      <c r="P77" s="31"/>
    </row>
    <row r="78" customFormat="false" ht="15" hidden="false" customHeight="false" outlineLevel="0" collapsed="false">
      <c r="A78" s="30"/>
      <c r="B78" s="31"/>
      <c r="C78" s="31"/>
      <c r="D78" s="31"/>
      <c r="E78" s="32"/>
      <c r="F78" s="32"/>
      <c r="G78" s="33"/>
      <c r="H78" s="31"/>
      <c r="I78" s="28" t="str">
        <f aca="false">IF(F78="","",IF(C78="Short",E78-F78,F78-E78)*D78*IF(L78="",1,L78)-G78)</f>
        <v/>
      </c>
      <c r="J78" s="28" t="str">
        <f aca="false">IF(I78="","",SUM($I$2:I78))</f>
        <v/>
      </c>
      <c r="K78" s="32"/>
      <c r="L78" s="31"/>
      <c r="M78" s="28" t="str">
        <f aca="false">IF(OR(K78="",E78="",F78=""),"",ABS(E78-K78)*D78*IF(L78="",1,L78))</f>
        <v/>
      </c>
      <c r="N78" s="29" t="str">
        <f aca="false">IF(OR(M78="",M78=0),"",I78/M78)</f>
        <v/>
      </c>
      <c r="O78" s="31"/>
      <c r="P78" s="31"/>
    </row>
    <row r="79" customFormat="false" ht="15" hidden="false" customHeight="false" outlineLevel="0" collapsed="false">
      <c r="A79" s="30"/>
      <c r="B79" s="31"/>
      <c r="C79" s="31"/>
      <c r="D79" s="31"/>
      <c r="E79" s="32"/>
      <c r="F79" s="32"/>
      <c r="G79" s="33"/>
      <c r="H79" s="31"/>
      <c r="I79" s="28" t="str">
        <f aca="false">IF(F79="","",IF(C79="Short",E79-F79,F79-E79)*D79*IF(L79="",1,L79)-G79)</f>
        <v/>
      </c>
      <c r="J79" s="28" t="str">
        <f aca="false">IF(I79="","",SUM($I$2:I79))</f>
        <v/>
      </c>
      <c r="K79" s="32"/>
      <c r="L79" s="31"/>
      <c r="M79" s="28" t="str">
        <f aca="false">IF(OR(K79="",E79="",F79=""),"",ABS(E79-K79)*D79*IF(L79="",1,L79))</f>
        <v/>
      </c>
      <c r="N79" s="29" t="str">
        <f aca="false">IF(OR(M79="",M79=0),"",I79/M79)</f>
        <v/>
      </c>
      <c r="O79" s="31"/>
      <c r="P79" s="31"/>
    </row>
    <row r="80" customFormat="false" ht="15" hidden="false" customHeight="false" outlineLevel="0" collapsed="false">
      <c r="A80" s="30"/>
      <c r="B80" s="31"/>
      <c r="C80" s="31"/>
      <c r="D80" s="31"/>
      <c r="E80" s="32"/>
      <c r="F80" s="32"/>
      <c r="G80" s="33"/>
      <c r="H80" s="31"/>
      <c r="I80" s="28" t="str">
        <f aca="false">IF(F80="","",IF(C80="Short",E80-F80,F80-E80)*D80*IF(L80="",1,L80)-G80)</f>
        <v/>
      </c>
      <c r="J80" s="28" t="str">
        <f aca="false">IF(I80="","",SUM($I$2:I80))</f>
        <v/>
      </c>
      <c r="K80" s="32"/>
      <c r="L80" s="31"/>
      <c r="M80" s="28" t="str">
        <f aca="false">IF(OR(K80="",E80="",F80=""),"",ABS(E80-K80)*D80*IF(L80="",1,L80))</f>
        <v/>
      </c>
      <c r="N80" s="29" t="str">
        <f aca="false">IF(OR(M80="",M80=0),"",I80/M80)</f>
        <v/>
      </c>
      <c r="O80" s="31"/>
      <c r="P80" s="31"/>
    </row>
    <row r="81" customFormat="false" ht="15" hidden="false" customHeight="false" outlineLevel="0" collapsed="false">
      <c r="A81" s="30"/>
      <c r="B81" s="31"/>
      <c r="C81" s="31"/>
      <c r="D81" s="31"/>
      <c r="E81" s="32"/>
      <c r="F81" s="32"/>
      <c r="G81" s="33"/>
      <c r="H81" s="31"/>
      <c r="I81" s="28" t="str">
        <f aca="false">IF(F81="","",IF(C81="Short",E81-F81,F81-E81)*D81*IF(L81="",1,L81)-G81)</f>
        <v/>
      </c>
      <c r="J81" s="28" t="str">
        <f aca="false">IF(I81="","",SUM($I$2:I81))</f>
        <v/>
      </c>
      <c r="K81" s="32"/>
      <c r="L81" s="31"/>
      <c r="M81" s="28" t="str">
        <f aca="false">IF(OR(K81="",E81="",F81=""),"",ABS(E81-K81)*D81*IF(L81="",1,L81))</f>
        <v/>
      </c>
      <c r="N81" s="29" t="str">
        <f aca="false">IF(OR(M81="",M81=0),"",I81/M81)</f>
        <v/>
      </c>
      <c r="O81" s="31"/>
      <c r="P81" s="31"/>
    </row>
    <row r="82" customFormat="false" ht="15" hidden="false" customHeight="false" outlineLevel="0" collapsed="false">
      <c r="A82" s="30"/>
      <c r="B82" s="31"/>
      <c r="C82" s="31"/>
      <c r="D82" s="31"/>
      <c r="E82" s="32"/>
      <c r="F82" s="32"/>
      <c r="G82" s="33"/>
      <c r="H82" s="31"/>
      <c r="I82" s="28" t="str">
        <f aca="false">IF(F82="","",IF(C82="Short",E82-F82,F82-E82)*D82*IF(L82="",1,L82)-G82)</f>
        <v/>
      </c>
      <c r="J82" s="28" t="str">
        <f aca="false">IF(I82="","",SUM($I$2:I82))</f>
        <v/>
      </c>
      <c r="K82" s="32"/>
      <c r="L82" s="31"/>
      <c r="M82" s="28" t="str">
        <f aca="false">IF(OR(K82="",E82="",F82=""),"",ABS(E82-K82)*D82*IF(L82="",1,L82))</f>
        <v/>
      </c>
      <c r="N82" s="29" t="str">
        <f aca="false">IF(OR(M82="",M82=0),"",I82/M82)</f>
        <v/>
      </c>
      <c r="O82" s="31"/>
      <c r="P82" s="31"/>
    </row>
    <row r="83" customFormat="false" ht="15" hidden="false" customHeight="false" outlineLevel="0" collapsed="false">
      <c r="A83" s="30"/>
      <c r="B83" s="31"/>
      <c r="C83" s="31"/>
      <c r="D83" s="31"/>
      <c r="E83" s="32"/>
      <c r="F83" s="32"/>
      <c r="G83" s="33"/>
      <c r="H83" s="31"/>
      <c r="I83" s="28" t="str">
        <f aca="false">IF(F83="","",IF(C83="Short",E83-F83,F83-E83)*D83*IF(L83="",1,L83)-G83)</f>
        <v/>
      </c>
      <c r="J83" s="28" t="str">
        <f aca="false">IF(I83="","",SUM($I$2:I83))</f>
        <v/>
      </c>
      <c r="K83" s="32"/>
      <c r="L83" s="31"/>
      <c r="M83" s="28" t="str">
        <f aca="false">IF(OR(K83="",E83="",F83=""),"",ABS(E83-K83)*D83*IF(L83="",1,L83))</f>
        <v/>
      </c>
      <c r="N83" s="29" t="str">
        <f aca="false">IF(OR(M83="",M83=0),"",I83/M83)</f>
        <v/>
      </c>
      <c r="O83" s="31"/>
      <c r="P83" s="31"/>
    </row>
    <row r="84" customFormat="false" ht="15" hidden="false" customHeight="false" outlineLevel="0" collapsed="false">
      <c r="A84" s="30"/>
      <c r="B84" s="31"/>
      <c r="C84" s="31"/>
      <c r="D84" s="31"/>
      <c r="E84" s="32"/>
      <c r="F84" s="32"/>
      <c r="G84" s="33"/>
      <c r="H84" s="31"/>
      <c r="I84" s="28" t="str">
        <f aca="false">IF(F84="","",IF(C84="Short",E84-F84,F84-E84)*D84*IF(L84="",1,L84)-G84)</f>
        <v/>
      </c>
      <c r="J84" s="28" t="str">
        <f aca="false">IF(I84="","",SUM($I$2:I84))</f>
        <v/>
      </c>
      <c r="K84" s="32"/>
      <c r="L84" s="31"/>
      <c r="M84" s="28" t="str">
        <f aca="false">IF(OR(K84="",E84="",F84=""),"",ABS(E84-K84)*D84*IF(L84="",1,L84))</f>
        <v/>
      </c>
      <c r="N84" s="29" t="str">
        <f aca="false">IF(OR(M84="",M84=0),"",I84/M84)</f>
        <v/>
      </c>
      <c r="O84" s="31"/>
      <c r="P84" s="31"/>
    </row>
    <row r="85" customFormat="false" ht="15" hidden="false" customHeight="false" outlineLevel="0" collapsed="false">
      <c r="A85" s="30"/>
      <c r="B85" s="31"/>
      <c r="C85" s="31"/>
      <c r="D85" s="31"/>
      <c r="E85" s="32"/>
      <c r="F85" s="32"/>
      <c r="G85" s="33"/>
      <c r="H85" s="31"/>
      <c r="I85" s="28" t="str">
        <f aca="false">IF(F85="","",IF(C85="Short",E85-F85,F85-E85)*D85*IF(L85="",1,L85)-G85)</f>
        <v/>
      </c>
      <c r="J85" s="28" t="str">
        <f aca="false">IF(I85="","",SUM($I$2:I85))</f>
        <v/>
      </c>
      <c r="K85" s="32"/>
      <c r="L85" s="31"/>
      <c r="M85" s="28" t="str">
        <f aca="false">IF(OR(K85="",E85="",F85=""),"",ABS(E85-K85)*D85*IF(L85="",1,L85))</f>
        <v/>
      </c>
      <c r="N85" s="29" t="str">
        <f aca="false">IF(OR(M85="",M85=0),"",I85/M85)</f>
        <v/>
      </c>
      <c r="O85" s="31"/>
      <c r="P85" s="31"/>
    </row>
    <row r="86" customFormat="false" ht="15" hidden="false" customHeight="false" outlineLevel="0" collapsed="false">
      <c r="A86" s="30"/>
      <c r="B86" s="31"/>
      <c r="C86" s="31"/>
      <c r="D86" s="31"/>
      <c r="E86" s="32"/>
      <c r="F86" s="32"/>
      <c r="G86" s="33"/>
      <c r="H86" s="31"/>
      <c r="I86" s="28" t="str">
        <f aca="false">IF(F86="","",IF(C86="Short",E86-F86,F86-E86)*D86*IF(L86="",1,L86)-G86)</f>
        <v/>
      </c>
      <c r="J86" s="28" t="str">
        <f aca="false">IF(I86="","",SUM($I$2:I86))</f>
        <v/>
      </c>
      <c r="K86" s="32"/>
      <c r="L86" s="31"/>
      <c r="M86" s="28" t="str">
        <f aca="false">IF(OR(K86="",E86="",F86=""),"",ABS(E86-K86)*D86*IF(L86="",1,L86))</f>
        <v/>
      </c>
      <c r="N86" s="29" t="str">
        <f aca="false">IF(OR(M86="",M86=0),"",I86/M86)</f>
        <v/>
      </c>
      <c r="O86" s="31"/>
      <c r="P86" s="31"/>
    </row>
    <row r="87" customFormat="false" ht="15" hidden="false" customHeight="false" outlineLevel="0" collapsed="false">
      <c r="A87" s="30"/>
      <c r="B87" s="31"/>
      <c r="C87" s="31"/>
      <c r="D87" s="31"/>
      <c r="E87" s="32"/>
      <c r="F87" s="32"/>
      <c r="G87" s="33"/>
      <c r="H87" s="31"/>
      <c r="I87" s="28" t="str">
        <f aca="false">IF(F87="","",IF(C87="Short",E87-F87,F87-E87)*D87*IF(L87="",1,L87)-G87)</f>
        <v/>
      </c>
      <c r="J87" s="28" t="str">
        <f aca="false">IF(I87="","",SUM($I$2:I87))</f>
        <v/>
      </c>
      <c r="K87" s="32"/>
      <c r="L87" s="31"/>
      <c r="M87" s="28" t="str">
        <f aca="false">IF(OR(K87="",E87="",F87=""),"",ABS(E87-K87)*D87*IF(L87="",1,L87))</f>
        <v/>
      </c>
      <c r="N87" s="29" t="str">
        <f aca="false">IF(OR(M87="",M87=0),"",I87/M87)</f>
        <v/>
      </c>
      <c r="O87" s="31"/>
      <c r="P87" s="31"/>
    </row>
    <row r="88" customFormat="false" ht="15" hidden="false" customHeight="false" outlineLevel="0" collapsed="false">
      <c r="A88" s="30"/>
      <c r="B88" s="31"/>
      <c r="C88" s="31"/>
      <c r="D88" s="31"/>
      <c r="E88" s="32"/>
      <c r="F88" s="32"/>
      <c r="G88" s="33"/>
      <c r="H88" s="31"/>
      <c r="I88" s="28" t="str">
        <f aca="false">IF(F88="","",IF(C88="Short",E88-F88,F88-E88)*D88*IF(L88="",1,L88)-G88)</f>
        <v/>
      </c>
      <c r="J88" s="28" t="str">
        <f aca="false">IF(I88="","",SUM($I$2:I88))</f>
        <v/>
      </c>
      <c r="K88" s="32"/>
      <c r="L88" s="31"/>
      <c r="M88" s="28" t="str">
        <f aca="false">IF(OR(K88="",E88="",F88=""),"",ABS(E88-K88)*D88*IF(L88="",1,L88))</f>
        <v/>
      </c>
      <c r="N88" s="29" t="str">
        <f aca="false">IF(OR(M88="",M88=0),"",I88/M88)</f>
        <v/>
      </c>
      <c r="O88" s="31"/>
      <c r="P88" s="31"/>
    </row>
    <row r="89" customFormat="false" ht="15" hidden="false" customHeight="false" outlineLevel="0" collapsed="false">
      <c r="A89" s="30"/>
      <c r="B89" s="31"/>
      <c r="C89" s="31"/>
      <c r="D89" s="31"/>
      <c r="E89" s="32"/>
      <c r="F89" s="32"/>
      <c r="G89" s="33"/>
      <c r="H89" s="31"/>
      <c r="I89" s="28" t="str">
        <f aca="false">IF(F89="","",IF(C89="Short",E89-F89,F89-E89)*D89*IF(L89="",1,L89)-G89)</f>
        <v/>
      </c>
      <c r="J89" s="28" t="str">
        <f aca="false">IF(I89="","",SUM($I$2:I89))</f>
        <v/>
      </c>
      <c r="K89" s="32"/>
      <c r="L89" s="31"/>
      <c r="M89" s="28" t="str">
        <f aca="false">IF(OR(K89="",E89="",F89=""),"",ABS(E89-K89)*D89*IF(L89="",1,L89))</f>
        <v/>
      </c>
      <c r="N89" s="29" t="str">
        <f aca="false">IF(OR(M89="",M89=0),"",I89/M89)</f>
        <v/>
      </c>
      <c r="O89" s="31"/>
      <c r="P89" s="31"/>
    </row>
    <row r="90" customFormat="false" ht="15" hidden="false" customHeight="false" outlineLevel="0" collapsed="false">
      <c r="A90" s="30"/>
      <c r="B90" s="31"/>
      <c r="C90" s="31"/>
      <c r="D90" s="31"/>
      <c r="E90" s="32"/>
      <c r="F90" s="32"/>
      <c r="G90" s="33"/>
      <c r="H90" s="31"/>
      <c r="I90" s="28" t="str">
        <f aca="false">IF(F90="","",IF(C90="Short",E90-F90,F90-E90)*D90*IF(L90="",1,L90)-G90)</f>
        <v/>
      </c>
      <c r="J90" s="28" t="str">
        <f aca="false">IF(I90="","",SUM($I$2:I90))</f>
        <v/>
      </c>
      <c r="K90" s="32"/>
      <c r="L90" s="31"/>
      <c r="M90" s="28" t="str">
        <f aca="false">IF(OR(K90="",E90="",F90=""),"",ABS(E90-K90)*D90*IF(L90="",1,L90))</f>
        <v/>
      </c>
      <c r="N90" s="29" t="str">
        <f aca="false">IF(OR(M90="",M90=0),"",I90/M90)</f>
        <v/>
      </c>
      <c r="O90" s="31"/>
      <c r="P90" s="31"/>
    </row>
    <row r="91" customFormat="false" ht="15" hidden="false" customHeight="false" outlineLevel="0" collapsed="false">
      <c r="A91" s="30"/>
      <c r="B91" s="31"/>
      <c r="C91" s="31"/>
      <c r="D91" s="31"/>
      <c r="E91" s="32"/>
      <c r="F91" s="32"/>
      <c r="G91" s="33"/>
      <c r="H91" s="31"/>
      <c r="I91" s="28" t="str">
        <f aca="false">IF(F91="","",IF(C91="Short",E91-F91,F91-E91)*D91*IF(L91="",1,L91)-G91)</f>
        <v/>
      </c>
      <c r="J91" s="28" t="str">
        <f aca="false">IF(I91="","",SUM($I$2:I91))</f>
        <v/>
      </c>
      <c r="K91" s="32"/>
      <c r="L91" s="31"/>
      <c r="M91" s="28" t="str">
        <f aca="false">IF(OR(K91="",E91="",F91=""),"",ABS(E91-K91)*D91*IF(L91="",1,L91))</f>
        <v/>
      </c>
      <c r="N91" s="29" t="str">
        <f aca="false">IF(OR(M91="",M91=0),"",I91/M91)</f>
        <v/>
      </c>
      <c r="O91" s="31"/>
      <c r="P91" s="31"/>
    </row>
    <row r="92" customFormat="false" ht="15" hidden="false" customHeight="false" outlineLevel="0" collapsed="false">
      <c r="A92" s="30"/>
      <c r="B92" s="31"/>
      <c r="C92" s="31"/>
      <c r="D92" s="31"/>
      <c r="E92" s="32"/>
      <c r="F92" s="32"/>
      <c r="G92" s="33"/>
      <c r="H92" s="31"/>
      <c r="I92" s="28" t="str">
        <f aca="false">IF(F92="","",IF(C92="Short",E92-F92,F92-E92)*D92*IF(L92="",1,L92)-G92)</f>
        <v/>
      </c>
      <c r="J92" s="28" t="str">
        <f aca="false">IF(I92="","",SUM($I$2:I92))</f>
        <v/>
      </c>
      <c r="K92" s="32"/>
      <c r="L92" s="31"/>
      <c r="M92" s="28" t="str">
        <f aca="false">IF(OR(K92="",E92="",F92=""),"",ABS(E92-K92)*D92*IF(L92="",1,L92))</f>
        <v/>
      </c>
      <c r="N92" s="29" t="str">
        <f aca="false">IF(OR(M92="",M92=0),"",I92/M92)</f>
        <v/>
      </c>
      <c r="O92" s="31"/>
      <c r="P92" s="31"/>
    </row>
    <row r="93" customFormat="false" ht="15" hidden="false" customHeight="false" outlineLevel="0" collapsed="false">
      <c r="A93" s="30"/>
      <c r="B93" s="31"/>
      <c r="C93" s="31"/>
      <c r="D93" s="31"/>
      <c r="E93" s="32"/>
      <c r="F93" s="32"/>
      <c r="G93" s="33"/>
      <c r="H93" s="31"/>
      <c r="I93" s="28" t="str">
        <f aca="false">IF(F93="","",IF(C93="Short",E93-F93,F93-E93)*D93*IF(L93="",1,L93)-G93)</f>
        <v/>
      </c>
      <c r="J93" s="28" t="str">
        <f aca="false">IF(I93="","",SUM($I$2:I93))</f>
        <v/>
      </c>
      <c r="K93" s="32"/>
      <c r="L93" s="31"/>
      <c r="M93" s="28" t="str">
        <f aca="false">IF(OR(K93="",E93="",F93=""),"",ABS(E93-K93)*D93*IF(L93="",1,L93))</f>
        <v/>
      </c>
      <c r="N93" s="29" t="str">
        <f aca="false">IF(OR(M93="",M93=0),"",I93/M93)</f>
        <v/>
      </c>
      <c r="O93" s="31"/>
      <c r="P93" s="31"/>
    </row>
    <row r="94" customFormat="false" ht="15" hidden="false" customHeight="false" outlineLevel="0" collapsed="false">
      <c r="A94" s="30"/>
      <c r="B94" s="31"/>
      <c r="C94" s="31"/>
      <c r="D94" s="31"/>
      <c r="E94" s="32"/>
      <c r="F94" s="32"/>
      <c r="G94" s="33"/>
      <c r="H94" s="31"/>
      <c r="I94" s="28" t="str">
        <f aca="false">IF(F94="","",IF(C94="Short",E94-F94,F94-E94)*D94*IF(L94="",1,L94)-G94)</f>
        <v/>
      </c>
      <c r="J94" s="28" t="str">
        <f aca="false">IF(I94="","",SUM($I$2:I94))</f>
        <v/>
      </c>
      <c r="K94" s="32"/>
      <c r="L94" s="31"/>
      <c r="M94" s="28" t="str">
        <f aca="false">IF(OR(K94="",E94="",F94=""),"",ABS(E94-K94)*D94*IF(L94="",1,L94))</f>
        <v/>
      </c>
      <c r="N94" s="29" t="str">
        <f aca="false">IF(OR(M94="",M94=0),"",I94/M94)</f>
        <v/>
      </c>
      <c r="O94" s="31"/>
      <c r="P94" s="31"/>
    </row>
    <row r="95" customFormat="false" ht="15" hidden="false" customHeight="false" outlineLevel="0" collapsed="false">
      <c r="A95" s="30"/>
      <c r="B95" s="31"/>
      <c r="C95" s="31"/>
      <c r="D95" s="31"/>
      <c r="E95" s="32"/>
      <c r="F95" s="32"/>
      <c r="G95" s="33"/>
      <c r="H95" s="31"/>
      <c r="I95" s="28" t="str">
        <f aca="false">IF(F95="","",IF(C95="Short",E95-F95,F95-E95)*D95*IF(L95="",1,L95)-G95)</f>
        <v/>
      </c>
      <c r="J95" s="28" t="str">
        <f aca="false">IF(I95="","",SUM($I$2:I95))</f>
        <v/>
      </c>
      <c r="K95" s="32"/>
      <c r="L95" s="31"/>
      <c r="M95" s="28" t="str">
        <f aca="false">IF(OR(K95="",E95="",F95=""),"",ABS(E95-K95)*D95*IF(L95="",1,L95))</f>
        <v/>
      </c>
      <c r="N95" s="29" t="str">
        <f aca="false">IF(OR(M95="",M95=0),"",I95/M95)</f>
        <v/>
      </c>
      <c r="O95" s="31"/>
      <c r="P95" s="31"/>
    </row>
    <row r="96" customFormat="false" ht="15" hidden="false" customHeight="false" outlineLevel="0" collapsed="false">
      <c r="A96" s="30"/>
      <c r="B96" s="31"/>
      <c r="C96" s="31"/>
      <c r="D96" s="31"/>
      <c r="E96" s="32"/>
      <c r="F96" s="32"/>
      <c r="G96" s="33"/>
      <c r="H96" s="31"/>
      <c r="I96" s="28" t="str">
        <f aca="false">IF(F96="","",IF(C96="Short",E96-F96,F96-E96)*D96*IF(L96="",1,L96)-G96)</f>
        <v/>
      </c>
      <c r="J96" s="28" t="str">
        <f aca="false">IF(I96="","",SUM($I$2:I96))</f>
        <v/>
      </c>
      <c r="K96" s="32"/>
      <c r="L96" s="31"/>
      <c r="M96" s="28" t="str">
        <f aca="false">IF(OR(K96="",E96="",F96=""),"",ABS(E96-K96)*D96*IF(L96="",1,L96))</f>
        <v/>
      </c>
      <c r="N96" s="29" t="str">
        <f aca="false">IF(OR(M96="",M96=0),"",I96/M96)</f>
        <v/>
      </c>
      <c r="O96" s="31"/>
      <c r="P96" s="31"/>
    </row>
    <row r="97" customFormat="false" ht="15" hidden="false" customHeight="false" outlineLevel="0" collapsed="false">
      <c r="A97" s="30"/>
      <c r="B97" s="31"/>
      <c r="C97" s="31"/>
      <c r="D97" s="31"/>
      <c r="E97" s="32"/>
      <c r="F97" s="32"/>
      <c r="G97" s="33"/>
      <c r="H97" s="31"/>
      <c r="I97" s="28" t="str">
        <f aca="false">IF(F97="","",IF(C97="Short",E97-F97,F97-E97)*D97*IF(L97="",1,L97)-G97)</f>
        <v/>
      </c>
      <c r="J97" s="28" t="str">
        <f aca="false">IF(I97="","",SUM($I$2:I97))</f>
        <v/>
      </c>
      <c r="K97" s="32"/>
      <c r="L97" s="31"/>
      <c r="M97" s="28" t="str">
        <f aca="false">IF(OR(K97="",E97="",F97=""),"",ABS(E97-K97)*D97*IF(L97="",1,L97))</f>
        <v/>
      </c>
      <c r="N97" s="29" t="str">
        <f aca="false">IF(OR(M97="",M97=0),"",I97/M97)</f>
        <v/>
      </c>
      <c r="O97" s="31"/>
      <c r="P97" s="31"/>
    </row>
    <row r="98" customFormat="false" ht="15" hidden="false" customHeight="false" outlineLevel="0" collapsed="false">
      <c r="A98" s="30"/>
      <c r="B98" s="31"/>
      <c r="C98" s="31"/>
      <c r="D98" s="31"/>
      <c r="E98" s="32"/>
      <c r="F98" s="32"/>
      <c r="G98" s="33"/>
      <c r="H98" s="31"/>
      <c r="I98" s="28" t="str">
        <f aca="false">IF(F98="","",IF(C98="Short",E98-F98,F98-E98)*D98*IF(L98="",1,L98)-G98)</f>
        <v/>
      </c>
      <c r="J98" s="28" t="str">
        <f aca="false">IF(I98="","",SUM($I$2:I98))</f>
        <v/>
      </c>
      <c r="K98" s="32"/>
      <c r="L98" s="31"/>
      <c r="M98" s="28" t="str">
        <f aca="false">IF(OR(K98="",E98="",F98=""),"",ABS(E98-K98)*D98*IF(L98="",1,L98))</f>
        <v/>
      </c>
      <c r="N98" s="29" t="str">
        <f aca="false">IF(OR(M98="",M98=0),"",I98/M98)</f>
        <v/>
      </c>
      <c r="O98" s="31"/>
      <c r="P98" s="31"/>
    </row>
    <row r="99" customFormat="false" ht="15" hidden="false" customHeight="false" outlineLevel="0" collapsed="false">
      <c r="A99" s="30"/>
      <c r="B99" s="31"/>
      <c r="C99" s="31"/>
      <c r="D99" s="31"/>
      <c r="E99" s="32"/>
      <c r="F99" s="32"/>
      <c r="G99" s="33"/>
      <c r="H99" s="31"/>
      <c r="I99" s="28" t="str">
        <f aca="false">IF(F99="","",IF(C99="Short",E99-F99,F99-E99)*D99*IF(L99="",1,L99)-G99)</f>
        <v/>
      </c>
      <c r="J99" s="28" t="str">
        <f aca="false">IF(I99="","",SUM($I$2:I99))</f>
        <v/>
      </c>
      <c r="K99" s="32"/>
      <c r="L99" s="31"/>
      <c r="M99" s="28" t="str">
        <f aca="false">IF(OR(K99="",E99="",F99=""),"",ABS(E99-K99)*D99*IF(L99="",1,L99))</f>
        <v/>
      </c>
      <c r="N99" s="29" t="str">
        <f aca="false">IF(OR(M99="",M99=0),"",I99/M99)</f>
        <v/>
      </c>
      <c r="O99" s="31"/>
      <c r="P99" s="31"/>
    </row>
    <row r="100" customFormat="false" ht="15" hidden="false" customHeight="false" outlineLevel="0" collapsed="false">
      <c r="A100" s="30"/>
      <c r="B100" s="31"/>
      <c r="C100" s="31"/>
      <c r="D100" s="31"/>
      <c r="E100" s="32"/>
      <c r="F100" s="32"/>
      <c r="G100" s="33"/>
      <c r="H100" s="31"/>
      <c r="I100" s="28" t="str">
        <f aca="false">IF(F100="","",IF(C100="Short",E100-F100,F100-E100)*D100*IF(L100="",1,L100)-G100)</f>
        <v/>
      </c>
      <c r="J100" s="28" t="str">
        <f aca="false">IF(I100="","",SUM($I$2:I100))</f>
        <v/>
      </c>
      <c r="K100" s="32"/>
      <c r="L100" s="31"/>
      <c r="M100" s="28" t="str">
        <f aca="false">IF(OR(K100="",E100="",F100=""),"",ABS(E100-K100)*D100*IF(L100="",1,L100))</f>
        <v/>
      </c>
      <c r="N100" s="29" t="str">
        <f aca="false">IF(OR(M100="",M100=0),"",I100/M100)</f>
        <v/>
      </c>
      <c r="O100" s="31"/>
      <c r="P100" s="31"/>
    </row>
    <row r="101" customFormat="false" ht="15" hidden="false" customHeight="false" outlineLevel="0" collapsed="false">
      <c r="A101" s="30"/>
      <c r="B101" s="31"/>
      <c r="C101" s="31"/>
      <c r="D101" s="31"/>
      <c r="E101" s="32"/>
      <c r="F101" s="32"/>
      <c r="G101" s="33"/>
      <c r="H101" s="31"/>
      <c r="I101" s="28" t="str">
        <f aca="false">IF(F101="","",IF(C101="Short",E101-F101,F101-E101)*D101*IF(L101="",1,L101)-G101)</f>
        <v/>
      </c>
      <c r="J101" s="28" t="str">
        <f aca="false">IF(I101="","",SUM($I$2:I101))</f>
        <v/>
      </c>
      <c r="K101" s="32"/>
      <c r="L101" s="31"/>
      <c r="M101" s="28" t="str">
        <f aca="false">IF(OR(K101="",E101="",F101=""),"",ABS(E101-K101)*D101*IF(L101="",1,L101))</f>
        <v/>
      </c>
      <c r="N101" s="29" t="str">
        <f aca="false">IF(OR(M101="",M101=0),"",I101/M101)</f>
        <v/>
      </c>
      <c r="O101" s="31"/>
      <c r="P101" s="31"/>
    </row>
    <row r="102" customFormat="false" ht="15" hidden="false" customHeight="false" outlineLevel="0" collapsed="false">
      <c r="A102" s="30"/>
      <c r="B102" s="31"/>
      <c r="C102" s="31"/>
      <c r="D102" s="31"/>
      <c r="E102" s="32"/>
      <c r="F102" s="32"/>
      <c r="G102" s="33"/>
      <c r="H102" s="31"/>
      <c r="I102" s="28" t="str">
        <f aca="false">IF(F102="","",IF(C102="Short",E102-F102,F102-E102)*D102*IF(L102="",1,L102)-G102)</f>
        <v/>
      </c>
      <c r="J102" s="28" t="str">
        <f aca="false">IF(I102="","",SUM($I$2:I102))</f>
        <v/>
      </c>
      <c r="K102" s="32"/>
      <c r="L102" s="31"/>
      <c r="M102" s="28" t="str">
        <f aca="false">IF(OR(K102="",E102="",F102=""),"",ABS(E102-K102)*D102*IF(L102="",1,L102))</f>
        <v/>
      </c>
      <c r="N102" s="29" t="str">
        <f aca="false">IF(OR(M102="",M102=0),"",I102/M102)</f>
        <v/>
      </c>
      <c r="O102" s="31"/>
      <c r="P102" s="31"/>
    </row>
    <row r="103" customFormat="false" ht="15" hidden="false" customHeight="false" outlineLevel="0" collapsed="false">
      <c r="A103" s="30"/>
      <c r="B103" s="31"/>
      <c r="C103" s="31"/>
      <c r="D103" s="31"/>
      <c r="E103" s="32"/>
      <c r="F103" s="32"/>
      <c r="G103" s="33"/>
      <c r="H103" s="31"/>
      <c r="I103" s="28" t="str">
        <f aca="false">IF(F103="","",IF(C103="Short",E103-F103,F103-E103)*D103*IF(L103="",1,L103)-G103)</f>
        <v/>
      </c>
      <c r="J103" s="28" t="str">
        <f aca="false">IF(I103="","",SUM($I$2:I103))</f>
        <v/>
      </c>
      <c r="K103" s="32"/>
      <c r="L103" s="31"/>
      <c r="M103" s="28" t="str">
        <f aca="false">IF(OR(K103="",E103="",F103=""),"",ABS(E103-K103)*D103*IF(L103="",1,L103))</f>
        <v/>
      </c>
      <c r="N103" s="29" t="str">
        <f aca="false">IF(OR(M103="",M103=0),"",I103/M103)</f>
        <v/>
      </c>
      <c r="O103" s="31"/>
      <c r="P103" s="31"/>
    </row>
    <row r="104" customFormat="false" ht="15" hidden="false" customHeight="false" outlineLevel="0" collapsed="false">
      <c r="A104" s="30"/>
      <c r="B104" s="31"/>
      <c r="C104" s="31"/>
      <c r="D104" s="31"/>
      <c r="E104" s="32"/>
      <c r="F104" s="32"/>
      <c r="G104" s="33"/>
      <c r="H104" s="31"/>
      <c r="I104" s="28" t="str">
        <f aca="false">IF(F104="","",IF(C104="Short",E104-F104,F104-E104)*D104*IF(L104="",1,L104)-G104)</f>
        <v/>
      </c>
      <c r="J104" s="28" t="str">
        <f aca="false">IF(I104="","",SUM($I$2:I104))</f>
        <v/>
      </c>
      <c r="K104" s="32"/>
      <c r="L104" s="31"/>
      <c r="M104" s="28" t="str">
        <f aca="false">IF(OR(K104="",E104="",F104=""),"",ABS(E104-K104)*D104*IF(L104="",1,L104))</f>
        <v/>
      </c>
      <c r="N104" s="29" t="str">
        <f aca="false">IF(OR(M104="",M104=0),"",I104/M104)</f>
        <v/>
      </c>
      <c r="O104" s="31"/>
      <c r="P104" s="31"/>
    </row>
    <row r="105" customFormat="false" ht="15" hidden="false" customHeight="false" outlineLevel="0" collapsed="false">
      <c r="A105" s="30"/>
      <c r="B105" s="31"/>
      <c r="C105" s="31"/>
      <c r="D105" s="31"/>
      <c r="E105" s="32"/>
      <c r="F105" s="32"/>
      <c r="G105" s="33"/>
      <c r="H105" s="31"/>
      <c r="I105" s="28" t="str">
        <f aca="false">IF(F105="","",IF(C105="Short",E105-F105,F105-E105)*D105*IF(L105="",1,L105)-G105)</f>
        <v/>
      </c>
      <c r="J105" s="28" t="str">
        <f aca="false">IF(I105="","",SUM($I$2:I105))</f>
        <v/>
      </c>
      <c r="K105" s="32"/>
      <c r="L105" s="31"/>
      <c r="M105" s="28" t="str">
        <f aca="false">IF(OR(K105="",E105="",F105=""),"",ABS(E105-K105)*D105*IF(L105="",1,L105))</f>
        <v/>
      </c>
      <c r="N105" s="29" t="str">
        <f aca="false">IF(OR(M105="",M105=0),"",I105/M105)</f>
        <v/>
      </c>
      <c r="O105" s="31"/>
      <c r="P105" s="31"/>
    </row>
    <row r="106" customFormat="false" ht="15" hidden="false" customHeight="false" outlineLevel="0" collapsed="false">
      <c r="A106" s="30"/>
      <c r="B106" s="31"/>
      <c r="C106" s="31"/>
      <c r="D106" s="31"/>
      <c r="E106" s="32"/>
      <c r="F106" s="32"/>
      <c r="G106" s="33"/>
      <c r="H106" s="31"/>
      <c r="I106" s="28" t="str">
        <f aca="false">IF(F106="","",IF(C106="Short",E106-F106,F106-E106)*D106*IF(L106="",1,L106)-G106)</f>
        <v/>
      </c>
      <c r="J106" s="28" t="str">
        <f aca="false">IF(I106="","",SUM($I$2:I106))</f>
        <v/>
      </c>
      <c r="K106" s="32"/>
      <c r="L106" s="31"/>
      <c r="M106" s="28" t="str">
        <f aca="false">IF(OR(K106="",E106="",F106=""),"",ABS(E106-K106)*D106*IF(L106="",1,L106))</f>
        <v/>
      </c>
      <c r="N106" s="29" t="str">
        <f aca="false">IF(OR(M106="",M106=0),"",I106/M106)</f>
        <v/>
      </c>
      <c r="O106" s="31"/>
      <c r="P106" s="31"/>
    </row>
    <row r="107" customFormat="false" ht="15" hidden="false" customHeight="false" outlineLevel="0" collapsed="false">
      <c r="A107" s="30"/>
      <c r="B107" s="31"/>
      <c r="C107" s="31"/>
      <c r="D107" s="31"/>
      <c r="E107" s="32"/>
      <c r="F107" s="32"/>
      <c r="G107" s="33"/>
      <c r="H107" s="31"/>
      <c r="I107" s="28" t="str">
        <f aca="false">IF(F107="","",IF(C107="Short",E107-F107,F107-E107)*D107*IF(L107="",1,L107)-G107)</f>
        <v/>
      </c>
      <c r="J107" s="28" t="str">
        <f aca="false">IF(I107="","",SUM($I$2:I107))</f>
        <v/>
      </c>
      <c r="K107" s="32"/>
      <c r="L107" s="31"/>
      <c r="M107" s="28" t="str">
        <f aca="false">IF(OR(K107="",E107="",F107=""),"",ABS(E107-K107)*D107*IF(L107="",1,L107))</f>
        <v/>
      </c>
      <c r="N107" s="29" t="str">
        <f aca="false">IF(OR(M107="",M107=0),"",I107/M107)</f>
        <v/>
      </c>
      <c r="O107" s="31"/>
      <c r="P107" s="31"/>
    </row>
    <row r="108" customFormat="false" ht="15" hidden="false" customHeight="false" outlineLevel="0" collapsed="false">
      <c r="A108" s="30"/>
      <c r="B108" s="31"/>
      <c r="C108" s="31"/>
      <c r="D108" s="31"/>
      <c r="E108" s="32"/>
      <c r="F108" s="32"/>
      <c r="G108" s="33"/>
      <c r="H108" s="31"/>
      <c r="I108" s="28" t="str">
        <f aca="false">IF(F108="","",IF(C108="Short",E108-F108,F108-E108)*D108*IF(L108="",1,L108)-G108)</f>
        <v/>
      </c>
      <c r="J108" s="28" t="str">
        <f aca="false">IF(I108="","",SUM($I$2:I108))</f>
        <v/>
      </c>
      <c r="K108" s="32"/>
      <c r="L108" s="31"/>
      <c r="M108" s="28" t="str">
        <f aca="false">IF(OR(K108="",E108="",F108=""),"",ABS(E108-K108)*D108*IF(L108="",1,L108))</f>
        <v/>
      </c>
      <c r="N108" s="29" t="str">
        <f aca="false">IF(OR(M108="",M108=0),"",I108/M108)</f>
        <v/>
      </c>
      <c r="O108" s="31"/>
      <c r="P108" s="31"/>
    </row>
    <row r="109" customFormat="false" ht="15" hidden="false" customHeight="false" outlineLevel="0" collapsed="false">
      <c r="A109" s="30"/>
      <c r="B109" s="31"/>
      <c r="C109" s="31"/>
      <c r="D109" s="31"/>
      <c r="E109" s="32"/>
      <c r="F109" s="32"/>
      <c r="G109" s="33"/>
      <c r="H109" s="31"/>
      <c r="I109" s="28" t="str">
        <f aca="false">IF(F109="","",IF(C109="Short",E109-F109,F109-E109)*D109*IF(L109="",1,L109)-G109)</f>
        <v/>
      </c>
      <c r="J109" s="28" t="str">
        <f aca="false">IF(I109="","",SUM($I$2:I109))</f>
        <v/>
      </c>
      <c r="K109" s="32"/>
      <c r="L109" s="31"/>
      <c r="M109" s="28" t="str">
        <f aca="false">IF(OR(K109="",E109="",F109=""),"",ABS(E109-K109)*D109*IF(L109="",1,L109))</f>
        <v/>
      </c>
      <c r="N109" s="29" t="str">
        <f aca="false">IF(OR(M109="",M109=0),"",I109/M109)</f>
        <v/>
      </c>
      <c r="O109" s="31"/>
      <c r="P109" s="31"/>
    </row>
    <row r="110" customFormat="false" ht="15" hidden="false" customHeight="false" outlineLevel="0" collapsed="false">
      <c r="A110" s="30"/>
      <c r="B110" s="31"/>
      <c r="C110" s="31"/>
      <c r="D110" s="31"/>
      <c r="E110" s="32"/>
      <c r="F110" s="32"/>
      <c r="G110" s="33"/>
      <c r="H110" s="31"/>
      <c r="I110" s="28" t="str">
        <f aca="false">IF(F110="","",IF(C110="Short",E110-F110,F110-E110)*D110*IF(L110="",1,L110)-G110)</f>
        <v/>
      </c>
      <c r="J110" s="28" t="str">
        <f aca="false">IF(I110="","",SUM($I$2:I110))</f>
        <v/>
      </c>
      <c r="K110" s="32"/>
      <c r="L110" s="31"/>
      <c r="M110" s="28" t="str">
        <f aca="false">IF(OR(K110="",E110="",F110=""),"",ABS(E110-K110)*D110*IF(L110="",1,L110))</f>
        <v/>
      </c>
      <c r="N110" s="29" t="str">
        <f aca="false">IF(OR(M110="",M110=0),"",I110/M110)</f>
        <v/>
      </c>
      <c r="O110" s="31"/>
      <c r="P110" s="31"/>
    </row>
    <row r="111" customFormat="false" ht="15" hidden="false" customHeight="false" outlineLevel="0" collapsed="false">
      <c r="A111" s="30"/>
      <c r="B111" s="31"/>
      <c r="C111" s="31"/>
      <c r="D111" s="31"/>
      <c r="E111" s="32"/>
      <c r="F111" s="32"/>
      <c r="G111" s="33"/>
      <c r="H111" s="31"/>
      <c r="I111" s="28" t="str">
        <f aca="false">IF(F111="","",IF(C111="Short",E111-F111,F111-E111)*D111*IF(L111="",1,L111)-G111)</f>
        <v/>
      </c>
      <c r="J111" s="28" t="str">
        <f aca="false">IF(I111="","",SUM($I$2:I111))</f>
        <v/>
      </c>
      <c r="K111" s="32"/>
      <c r="L111" s="31"/>
      <c r="M111" s="28" t="str">
        <f aca="false">IF(OR(K111="",E111="",F111=""),"",ABS(E111-K111)*D111*IF(L111="",1,L111))</f>
        <v/>
      </c>
      <c r="N111" s="29" t="str">
        <f aca="false">IF(OR(M111="",M111=0),"",I111/M111)</f>
        <v/>
      </c>
      <c r="O111" s="31"/>
      <c r="P111" s="31"/>
    </row>
    <row r="112" customFormat="false" ht="15" hidden="false" customHeight="false" outlineLevel="0" collapsed="false">
      <c r="A112" s="30"/>
      <c r="B112" s="31"/>
      <c r="C112" s="31"/>
      <c r="D112" s="31"/>
      <c r="E112" s="32"/>
      <c r="F112" s="32"/>
      <c r="G112" s="33"/>
      <c r="H112" s="31"/>
      <c r="I112" s="28" t="str">
        <f aca="false">IF(F112="","",IF(C112="Short",E112-F112,F112-E112)*D112*IF(L112="",1,L112)-G112)</f>
        <v/>
      </c>
      <c r="J112" s="28" t="str">
        <f aca="false">IF(I112="","",SUM($I$2:I112))</f>
        <v/>
      </c>
      <c r="K112" s="32"/>
      <c r="L112" s="31"/>
      <c r="M112" s="28" t="str">
        <f aca="false">IF(OR(K112="",E112="",F112=""),"",ABS(E112-K112)*D112*IF(L112="",1,L112))</f>
        <v/>
      </c>
      <c r="N112" s="29" t="str">
        <f aca="false">IF(OR(M112="",M112=0),"",I112/M112)</f>
        <v/>
      </c>
      <c r="O112" s="31"/>
      <c r="P112" s="31"/>
    </row>
    <row r="113" customFormat="false" ht="15" hidden="false" customHeight="false" outlineLevel="0" collapsed="false">
      <c r="A113" s="30"/>
      <c r="B113" s="31"/>
      <c r="C113" s="31"/>
      <c r="D113" s="31"/>
      <c r="E113" s="32"/>
      <c r="F113" s="32"/>
      <c r="G113" s="33"/>
      <c r="H113" s="31"/>
      <c r="I113" s="28" t="str">
        <f aca="false">IF(F113="","",IF(C113="Short",E113-F113,F113-E113)*D113*IF(L113="",1,L113)-G113)</f>
        <v/>
      </c>
      <c r="J113" s="28" t="str">
        <f aca="false">IF(I113="","",SUM($I$2:I113))</f>
        <v/>
      </c>
      <c r="K113" s="32"/>
      <c r="L113" s="31"/>
      <c r="M113" s="28" t="str">
        <f aca="false">IF(OR(K113="",E113="",F113=""),"",ABS(E113-K113)*D113*IF(L113="",1,L113))</f>
        <v/>
      </c>
      <c r="N113" s="29" t="str">
        <f aca="false">IF(OR(M113="",M113=0),"",I113/M113)</f>
        <v/>
      </c>
      <c r="O113" s="31"/>
      <c r="P113" s="31"/>
    </row>
    <row r="114" customFormat="false" ht="15" hidden="false" customHeight="false" outlineLevel="0" collapsed="false">
      <c r="A114" s="30"/>
      <c r="B114" s="31"/>
      <c r="C114" s="31"/>
      <c r="D114" s="31"/>
      <c r="E114" s="32"/>
      <c r="F114" s="32"/>
      <c r="G114" s="33"/>
      <c r="H114" s="31"/>
      <c r="I114" s="28" t="str">
        <f aca="false">IF(F114="","",IF(C114="Short",E114-F114,F114-E114)*D114*IF(L114="",1,L114)-G114)</f>
        <v/>
      </c>
      <c r="J114" s="28" t="str">
        <f aca="false">IF(I114="","",SUM($I$2:I114))</f>
        <v/>
      </c>
      <c r="K114" s="32"/>
      <c r="L114" s="31"/>
      <c r="M114" s="28" t="str">
        <f aca="false">IF(OR(K114="",E114="",F114=""),"",ABS(E114-K114)*D114*IF(L114="",1,L114))</f>
        <v/>
      </c>
      <c r="N114" s="29" t="str">
        <f aca="false">IF(OR(M114="",M114=0),"",I114/M114)</f>
        <v/>
      </c>
      <c r="O114" s="31"/>
      <c r="P114" s="31"/>
    </row>
    <row r="115" customFormat="false" ht="15" hidden="false" customHeight="false" outlineLevel="0" collapsed="false">
      <c r="A115" s="30"/>
      <c r="B115" s="31"/>
      <c r="C115" s="31"/>
      <c r="D115" s="31"/>
      <c r="E115" s="32"/>
      <c r="F115" s="32"/>
      <c r="G115" s="33"/>
      <c r="H115" s="31"/>
      <c r="I115" s="28" t="str">
        <f aca="false">IF(F115="","",IF(C115="Short",E115-F115,F115-E115)*D115*IF(L115="",1,L115)-G115)</f>
        <v/>
      </c>
      <c r="J115" s="28" t="str">
        <f aca="false">IF(I115="","",SUM($I$2:I115))</f>
        <v/>
      </c>
      <c r="K115" s="32"/>
      <c r="L115" s="31"/>
      <c r="M115" s="28" t="str">
        <f aca="false">IF(OR(K115="",E115="",F115=""),"",ABS(E115-K115)*D115*IF(L115="",1,L115))</f>
        <v/>
      </c>
      <c r="N115" s="29" t="str">
        <f aca="false">IF(OR(M115="",M115=0),"",I115/M115)</f>
        <v/>
      </c>
      <c r="O115" s="31"/>
      <c r="P115" s="31"/>
    </row>
    <row r="116" customFormat="false" ht="15" hidden="false" customHeight="false" outlineLevel="0" collapsed="false">
      <c r="A116" s="30"/>
      <c r="B116" s="31"/>
      <c r="C116" s="31"/>
      <c r="D116" s="31"/>
      <c r="E116" s="32"/>
      <c r="F116" s="32"/>
      <c r="G116" s="33"/>
      <c r="H116" s="31"/>
      <c r="I116" s="28" t="str">
        <f aca="false">IF(F116="","",IF(C116="Short",E116-F116,F116-E116)*D116*IF(L116="",1,L116)-G116)</f>
        <v/>
      </c>
      <c r="J116" s="28" t="str">
        <f aca="false">IF(I116="","",SUM($I$2:I116))</f>
        <v/>
      </c>
      <c r="K116" s="32"/>
      <c r="L116" s="31"/>
      <c r="M116" s="28" t="str">
        <f aca="false">IF(OR(K116="",E116="",F116=""),"",ABS(E116-K116)*D116*IF(L116="",1,L116))</f>
        <v/>
      </c>
      <c r="N116" s="29" t="str">
        <f aca="false">IF(OR(M116="",M116=0),"",I116/M116)</f>
        <v/>
      </c>
      <c r="O116" s="31"/>
      <c r="P116" s="31"/>
    </row>
    <row r="117" customFormat="false" ht="15" hidden="false" customHeight="false" outlineLevel="0" collapsed="false">
      <c r="A117" s="30"/>
      <c r="B117" s="31"/>
      <c r="C117" s="31"/>
      <c r="D117" s="31"/>
      <c r="E117" s="32"/>
      <c r="F117" s="32"/>
      <c r="G117" s="33"/>
      <c r="H117" s="31"/>
      <c r="I117" s="28" t="str">
        <f aca="false">IF(F117="","",IF(C117="Short",E117-F117,F117-E117)*D117*IF(L117="",1,L117)-G117)</f>
        <v/>
      </c>
      <c r="J117" s="28" t="str">
        <f aca="false">IF(I117="","",SUM($I$2:I117))</f>
        <v/>
      </c>
      <c r="K117" s="32"/>
      <c r="L117" s="31"/>
      <c r="M117" s="28" t="str">
        <f aca="false">IF(OR(K117="",E117="",F117=""),"",ABS(E117-K117)*D117*IF(L117="",1,L117))</f>
        <v/>
      </c>
      <c r="N117" s="29" t="str">
        <f aca="false">IF(OR(M117="",M117=0),"",I117/M117)</f>
        <v/>
      </c>
      <c r="O117" s="31"/>
      <c r="P117" s="31"/>
    </row>
    <row r="118" customFormat="false" ht="15" hidden="false" customHeight="false" outlineLevel="0" collapsed="false">
      <c r="A118" s="30"/>
      <c r="B118" s="31"/>
      <c r="C118" s="31"/>
      <c r="D118" s="31"/>
      <c r="E118" s="32"/>
      <c r="F118" s="32"/>
      <c r="G118" s="33"/>
      <c r="H118" s="31"/>
      <c r="I118" s="28" t="str">
        <f aca="false">IF(F118="","",IF(C118="Short",E118-F118,F118-E118)*D118*IF(L118="",1,L118)-G118)</f>
        <v/>
      </c>
      <c r="J118" s="28" t="str">
        <f aca="false">IF(I118="","",SUM($I$2:I118))</f>
        <v/>
      </c>
      <c r="K118" s="32"/>
      <c r="L118" s="31"/>
      <c r="M118" s="28" t="str">
        <f aca="false">IF(OR(K118="",E118="",F118=""),"",ABS(E118-K118)*D118*IF(L118="",1,L118))</f>
        <v/>
      </c>
      <c r="N118" s="29" t="str">
        <f aca="false">IF(OR(M118="",M118=0),"",I118/M118)</f>
        <v/>
      </c>
      <c r="O118" s="31"/>
      <c r="P118" s="31"/>
    </row>
    <row r="119" customFormat="false" ht="15" hidden="false" customHeight="false" outlineLevel="0" collapsed="false">
      <c r="A119" s="30"/>
      <c r="B119" s="31"/>
      <c r="C119" s="31"/>
      <c r="D119" s="31"/>
      <c r="E119" s="32"/>
      <c r="F119" s="32"/>
      <c r="G119" s="33"/>
      <c r="H119" s="31"/>
      <c r="I119" s="28" t="str">
        <f aca="false">IF(F119="","",IF(C119="Short",E119-F119,F119-E119)*D119*IF(L119="",1,L119)-G119)</f>
        <v/>
      </c>
      <c r="J119" s="28" t="str">
        <f aca="false">IF(I119="","",SUM($I$2:I119))</f>
        <v/>
      </c>
      <c r="K119" s="32"/>
      <c r="L119" s="31"/>
      <c r="M119" s="28" t="str">
        <f aca="false">IF(OR(K119="",E119="",F119=""),"",ABS(E119-K119)*D119*IF(L119="",1,L119))</f>
        <v/>
      </c>
      <c r="N119" s="29" t="str">
        <f aca="false">IF(OR(M119="",M119=0),"",I119/M119)</f>
        <v/>
      </c>
      <c r="O119" s="31"/>
      <c r="P119" s="31"/>
    </row>
    <row r="120" customFormat="false" ht="15" hidden="false" customHeight="false" outlineLevel="0" collapsed="false">
      <c r="A120" s="30"/>
      <c r="B120" s="31"/>
      <c r="C120" s="31"/>
      <c r="D120" s="31"/>
      <c r="E120" s="32"/>
      <c r="F120" s="32"/>
      <c r="G120" s="33"/>
      <c r="H120" s="31"/>
      <c r="I120" s="28" t="str">
        <f aca="false">IF(F120="","",IF(C120="Short",E120-F120,F120-E120)*D120*IF(L120="",1,L120)-G120)</f>
        <v/>
      </c>
      <c r="J120" s="28" t="str">
        <f aca="false">IF(I120="","",SUM($I$2:I120))</f>
        <v/>
      </c>
      <c r="K120" s="32"/>
      <c r="L120" s="31"/>
      <c r="M120" s="28" t="str">
        <f aca="false">IF(OR(K120="",E120="",F120=""),"",ABS(E120-K120)*D120*IF(L120="",1,L120))</f>
        <v/>
      </c>
      <c r="N120" s="29" t="str">
        <f aca="false">IF(OR(M120="",M120=0),"",I120/M120)</f>
        <v/>
      </c>
      <c r="O120" s="31"/>
      <c r="P120" s="31"/>
    </row>
    <row r="121" customFormat="false" ht="15" hidden="false" customHeight="false" outlineLevel="0" collapsed="false">
      <c r="A121" s="30"/>
      <c r="B121" s="31"/>
      <c r="C121" s="31"/>
      <c r="D121" s="31"/>
      <c r="E121" s="32"/>
      <c r="F121" s="32"/>
      <c r="G121" s="33"/>
      <c r="H121" s="31"/>
      <c r="I121" s="28" t="str">
        <f aca="false">IF(F121="","",IF(C121="Short",E121-F121,F121-E121)*D121*IF(L121="",1,L121)-G121)</f>
        <v/>
      </c>
      <c r="J121" s="28" t="str">
        <f aca="false">IF(I121="","",SUM($I$2:I121))</f>
        <v/>
      </c>
      <c r="K121" s="32"/>
      <c r="L121" s="31"/>
      <c r="M121" s="28" t="str">
        <f aca="false">IF(OR(K121="",E121="",F121=""),"",ABS(E121-K121)*D121*IF(L121="",1,L121))</f>
        <v/>
      </c>
      <c r="N121" s="29" t="str">
        <f aca="false">IF(OR(M121="",M121=0),"",I121/M121)</f>
        <v/>
      </c>
      <c r="O121" s="31"/>
      <c r="P121" s="31"/>
    </row>
    <row r="122" customFormat="false" ht="15" hidden="false" customHeight="false" outlineLevel="0" collapsed="false">
      <c r="A122" s="30"/>
      <c r="B122" s="31"/>
      <c r="C122" s="31"/>
      <c r="D122" s="31"/>
      <c r="E122" s="32"/>
      <c r="F122" s="32"/>
      <c r="G122" s="33"/>
      <c r="H122" s="31"/>
      <c r="I122" s="28" t="str">
        <f aca="false">IF(F122="","",IF(C122="Short",E122-F122,F122-E122)*D122*IF(L122="",1,L122)-G122)</f>
        <v/>
      </c>
      <c r="J122" s="28" t="str">
        <f aca="false">IF(I122="","",SUM($I$2:I122))</f>
        <v/>
      </c>
      <c r="K122" s="32"/>
      <c r="L122" s="31"/>
      <c r="M122" s="28" t="str">
        <f aca="false">IF(OR(K122="",E122="",F122=""),"",ABS(E122-K122)*D122*IF(L122="",1,L122))</f>
        <v/>
      </c>
      <c r="N122" s="29" t="str">
        <f aca="false">IF(OR(M122="",M122=0),"",I122/M122)</f>
        <v/>
      </c>
      <c r="O122" s="31"/>
      <c r="P122" s="31"/>
    </row>
    <row r="123" customFormat="false" ht="15" hidden="false" customHeight="false" outlineLevel="0" collapsed="false">
      <c r="A123" s="30"/>
      <c r="B123" s="31"/>
      <c r="C123" s="31"/>
      <c r="D123" s="31"/>
      <c r="E123" s="32"/>
      <c r="F123" s="32"/>
      <c r="G123" s="33"/>
      <c r="H123" s="31"/>
      <c r="I123" s="28" t="str">
        <f aca="false">IF(F123="","",IF(C123="Short",E123-F123,F123-E123)*D123*IF(L123="",1,L123)-G123)</f>
        <v/>
      </c>
      <c r="J123" s="28" t="str">
        <f aca="false">IF(I123="","",SUM($I$2:I123))</f>
        <v/>
      </c>
      <c r="K123" s="32"/>
      <c r="L123" s="31"/>
      <c r="M123" s="28" t="str">
        <f aca="false">IF(OR(K123="",E123="",F123=""),"",ABS(E123-K123)*D123*IF(L123="",1,L123))</f>
        <v/>
      </c>
      <c r="N123" s="29" t="str">
        <f aca="false">IF(OR(M123="",M123=0),"",I123/M123)</f>
        <v/>
      </c>
      <c r="O123" s="31"/>
      <c r="P123" s="31"/>
    </row>
    <row r="124" customFormat="false" ht="15" hidden="false" customHeight="false" outlineLevel="0" collapsed="false">
      <c r="A124" s="30"/>
      <c r="B124" s="31"/>
      <c r="C124" s="31"/>
      <c r="D124" s="31"/>
      <c r="E124" s="32"/>
      <c r="F124" s="32"/>
      <c r="G124" s="33"/>
      <c r="H124" s="31"/>
      <c r="I124" s="28" t="str">
        <f aca="false">IF(F124="","",IF(C124="Short",E124-F124,F124-E124)*D124*IF(L124="",1,L124)-G124)</f>
        <v/>
      </c>
      <c r="J124" s="28" t="str">
        <f aca="false">IF(I124="","",SUM($I$2:I124))</f>
        <v/>
      </c>
      <c r="K124" s="32"/>
      <c r="L124" s="31"/>
      <c r="M124" s="28" t="str">
        <f aca="false">IF(OR(K124="",E124="",F124=""),"",ABS(E124-K124)*D124*IF(L124="",1,L124))</f>
        <v/>
      </c>
      <c r="N124" s="29" t="str">
        <f aca="false">IF(OR(M124="",M124=0),"",I124/M124)</f>
        <v/>
      </c>
      <c r="O124" s="31"/>
      <c r="P124" s="31"/>
    </row>
    <row r="125" customFormat="false" ht="15" hidden="false" customHeight="false" outlineLevel="0" collapsed="false">
      <c r="A125" s="30"/>
      <c r="B125" s="31"/>
      <c r="C125" s="31"/>
      <c r="D125" s="31"/>
      <c r="E125" s="32"/>
      <c r="F125" s="32"/>
      <c r="G125" s="33"/>
      <c r="H125" s="31"/>
      <c r="I125" s="28" t="str">
        <f aca="false">IF(F125="","",IF(C125="Short",E125-F125,F125-E125)*D125*IF(L125="",1,L125)-G125)</f>
        <v/>
      </c>
      <c r="J125" s="28" t="str">
        <f aca="false">IF(I125="","",SUM($I$2:I125))</f>
        <v/>
      </c>
      <c r="K125" s="32"/>
      <c r="L125" s="31"/>
      <c r="M125" s="28" t="str">
        <f aca="false">IF(OR(K125="",E125="",F125=""),"",ABS(E125-K125)*D125*IF(L125="",1,L125))</f>
        <v/>
      </c>
      <c r="N125" s="29" t="str">
        <f aca="false">IF(OR(M125="",M125=0),"",I125/M125)</f>
        <v/>
      </c>
      <c r="O125" s="31"/>
      <c r="P125" s="31"/>
    </row>
    <row r="126" customFormat="false" ht="15" hidden="false" customHeight="false" outlineLevel="0" collapsed="false">
      <c r="A126" s="30"/>
      <c r="B126" s="31"/>
      <c r="C126" s="31"/>
      <c r="D126" s="31"/>
      <c r="E126" s="32"/>
      <c r="F126" s="32"/>
      <c r="G126" s="33"/>
      <c r="H126" s="31"/>
      <c r="I126" s="28" t="str">
        <f aca="false">IF(F126="","",IF(C126="Short",E126-F126,F126-E126)*D126*IF(L126="",1,L126)-G126)</f>
        <v/>
      </c>
      <c r="J126" s="28" t="str">
        <f aca="false">IF(I126="","",SUM($I$2:I126))</f>
        <v/>
      </c>
      <c r="K126" s="32"/>
      <c r="L126" s="31"/>
      <c r="M126" s="28" t="str">
        <f aca="false">IF(OR(K126="",E126="",F126=""),"",ABS(E126-K126)*D126*IF(L126="",1,L126))</f>
        <v/>
      </c>
      <c r="N126" s="29" t="str">
        <f aca="false">IF(OR(M126="",M126=0),"",I126/M126)</f>
        <v/>
      </c>
      <c r="O126" s="31"/>
      <c r="P126" s="31"/>
    </row>
    <row r="127" customFormat="false" ht="15" hidden="false" customHeight="false" outlineLevel="0" collapsed="false">
      <c r="A127" s="30"/>
      <c r="B127" s="31"/>
      <c r="C127" s="31"/>
      <c r="D127" s="31"/>
      <c r="E127" s="32"/>
      <c r="F127" s="32"/>
      <c r="G127" s="33"/>
      <c r="H127" s="31"/>
      <c r="I127" s="28" t="str">
        <f aca="false">IF(F127="","",IF(C127="Short",E127-F127,F127-E127)*D127*IF(L127="",1,L127)-G127)</f>
        <v/>
      </c>
      <c r="J127" s="28" t="str">
        <f aca="false">IF(I127="","",SUM($I$2:I127))</f>
        <v/>
      </c>
      <c r="K127" s="32"/>
      <c r="L127" s="31"/>
      <c r="M127" s="28" t="str">
        <f aca="false">IF(OR(K127="",E127="",F127=""),"",ABS(E127-K127)*D127*IF(L127="",1,L127))</f>
        <v/>
      </c>
      <c r="N127" s="29" t="str">
        <f aca="false">IF(OR(M127="",M127=0),"",I127/M127)</f>
        <v/>
      </c>
      <c r="O127" s="31"/>
      <c r="P127" s="31"/>
    </row>
    <row r="128" customFormat="false" ht="15" hidden="false" customHeight="false" outlineLevel="0" collapsed="false">
      <c r="A128" s="30"/>
      <c r="B128" s="31"/>
      <c r="C128" s="31"/>
      <c r="D128" s="31"/>
      <c r="E128" s="32"/>
      <c r="F128" s="32"/>
      <c r="G128" s="33"/>
      <c r="H128" s="31"/>
      <c r="I128" s="28" t="str">
        <f aca="false">IF(F128="","",IF(C128="Short",E128-F128,F128-E128)*D128*IF(L128="",1,L128)-G128)</f>
        <v/>
      </c>
      <c r="J128" s="28" t="str">
        <f aca="false">IF(I128="","",SUM($I$2:I128))</f>
        <v/>
      </c>
      <c r="K128" s="32"/>
      <c r="L128" s="31"/>
      <c r="M128" s="28" t="str">
        <f aca="false">IF(OR(K128="",E128="",F128=""),"",ABS(E128-K128)*D128*IF(L128="",1,L128))</f>
        <v/>
      </c>
      <c r="N128" s="29" t="str">
        <f aca="false">IF(OR(M128="",M128=0),"",I128/M128)</f>
        <v/>
      </c>
      <c r="O128" s="31"/>
      <c r="P128" s="31"/>
    </row>
    <row r="129" customFormat="false" ht="15" hidden="false" customHeight="false" outlineLevel="0" collapsed="false">
      <c r="A129" s="30"/>
      <c r="B129" s="31"/>
      <c r="C129" s="31"/>
      <c r="D129" s="31"/>
      <c r="E129" s="32"/>
      <c r="F129" s="32"/>
      <c r="G129" s="33"/>
      <c r="H129" s="31"/>
      <c r="I129" s="28" t="str">
        <f aca="false">IF(F129="","",IF(C129="Short",E129-F129,F129-E129)*D129*IF(L129="",1,L129)-G129)</f>
        <v/>
      </c>
      <c r="J129" s="28" t="str">
        <f aca="false">IF(I129="","",SUM($I$2:I129))</f>
        <v/>
      </c>
      <c r="K129" s="32"/>
      <c r="L129" s="31"/>
      <c r="M129" s="28" t="str">
        <f aca="false">IF(OR(K129="",E129="",F129=""),"",ABS(E129-K129)*D129*IF(L129="",1,L129))</f>
        <v/>
      </c>
      <c r="N129" s="29" t="str">
        <f aca="false">IF(OR(M129="",M129=0),"",I129/M129)</f>
        <v/>
      </c>
      <c r="O129" s="31"/>
      <c r="P129" s="31"/>
    </row>
    <row r="130" customFormat="false" ht="15" hidden="false" customHeight="false" outlineLevel="0" collapsed="false">
      <c r="A130" s="30"/>
      <c r="B130" s="31"/>
      <c r="C130" s="31"/>
      <c r="D130" s="31"/>
      <c r="E130" s="32"/>
      <c r="F130" s="32"/>
      <c r="G130" s="33"/>
      <c r="H130" s="31"/>
      <c r="I130" s="28" t="str">
        <f aca="false">IF(F130="","",IF(C130="Short",E130-F130,F130-E130)*D130*IF(L130="",1,L130)-G130)</f>
        <v/>
      </c>
      <c r="J130" s="28" t="str">
        <f aca="false">IF(I130="","",SUM($I$2:I130))</f>
        <v/>
      </c>
      <c r="K130" s="32"/>
      <c r="L130" s="31"/>
      <c r="M130" s="28" t="str">
        <f aca="false">IF(OR(K130="",E130="",F130=""),"",ABS(E130-K130)*D130*IF(L130="",1,L130))</f>
        <v/>
      </c>
      <c r="N130" s="29" t="str">
        <f aca="false">IF(OR(M130="",M130=0),"",I130/M130)</f>
        <v/>
      </c>
      <c r="O130" s="31"/>
      <c r="P130" s="31"/>
    </row>
    <row r="131" customFormat="false" ht="15" hidden="false" customHeight="false" outlineLevel="0" collapsed="false">
      <c r="A131" s="30"/>
      <c r="B131" s="31"/>
      <c r="C131" s="31"/>
      <c r="D131" s="31"/>
      <c r="E131" s="32"/>
      <c r="F131" s="32"/>
      <c r="G131" s="33"/>
      <c r="H131" s="31"/>
      <c r="I131" s="28" t="str">
        <f aca="false">IF(F131="","",IF(C131="Short",E131-F131,F131-E131)*D131*IF(L131="",1,L131)-G131)</f>
        <v/>
      </c>
      <c r="J131" s="28" t="str">
        <f aca="false">IF(I131="","",SUM($I$2:I131))</f>
        <v/>
      </c>
      <c r="K131" s="32"/>
      <c r="L131" s="31"/>
      <c r="M131" s="28" t="str">
        <f aca="false">IF(OR(K131="",E131="",F131=""),"",ABS(E131-K131)*D131*IF(L131="",1,L131))</f>
        <v/>
      </c>
      <c r="N131" s="29" t="str">
        <f aca="false">IF(OR(M131="",M131=0),"",I131/M131)</f>
        <v/>
      </c>
      <c r="O131" s="31"/>
      <c r="P131" s="31"/>
    </row>
    <row r="132" customFormat="false" ht="15" hidden="false" customHeight="false" outlineLevel="0" collapsed="false">
      <c r="A132" s="30"/>
      <c r="B132" s="31"/>
      <c r="C132" s="31"/>
      <c r="D132" s="31"/>
      <c r="E132" s="32"/>
      <c r="F132" s="32"/>
      <c r="G132" s="33"/>
      <c r="H132" s="31"/>
      <c r="I132" s="28" t="str">
        <f aca="false">IF(F132="","",IF(C132="Short",E132-F132,F132-E132)*D132*IF(L132="",1,L132)-G132)</f>
        <v/>
      </c>
      <c r="J132" s="28" t="str">
        <f aca="false">IF(I132="","",SUM($I$2:I132))</f>
        <v/>
      </c>
      <c r="K132" s="32"/>
      <c r="L132" s="31"/>
      <c r="M132" s="28" t="str">
        <f aca="false">IF(OR(K132="",E132="",F132=""),"",ABS(E132-K132)*D132*IF(L132="",1,L132))</f>
        <v/>
      </c>
      <c r="N132" s="29" t="str">
        <f aca="false">IF(OR(M132="",M132=0),"",I132/M132)</f>
        <v/>
      </c>
      <c r="O132" s="31"/>
      <c r="P132" s="31"/>
    </row>
    <row r="133" customFormat="false" ht="15" hidden="false" customHeight="false" outlineLevel="0" collapsed="false">
      <c r="A133" s="30"/>
      <c r="B133" s="31"/>
      <c r="C133" s="31"/>
      <c r="D133" s="31"/>
      <c r="E133" s="32"/>
      <c r="F133" s="32"/>
      <c r="G133" s="33"/>
      <c r="H133" s="31"/>
      <c r="I133" s="28" t="str">
        <f aca="false">IF(F133="","",IF(C133="Short",E133-F133,F133-E133)*D133*IF(L133="",1,L133)-G133)</f>
        <v/>
      </c>
      <c r="J133" s="28" t="str">
        <f aca="false">IF(I133="","",SUM($I$2:I133))</f>
        <v/>
      </c>
      <c r="K133" s="32"/>
      <c r="L133" s="31"/>
      <c r="M133" s="28" t="str">
        <f aca="false">IF(OR(K133="",E133="",F133=""),"",ABS(E133-K133)*D133*IF(L133="",1,L133))</f>
        <v/>
      </c>
      <c r="N133" s="29" t="str">
        <f aca="false">IF(OR(M133="",M133=0),"",I133/M133)</f>
        <v/>
      </c>
      <c r="O133" s="31"/>
      <c r="P133" s="31"/>
    </row>
    <row r="134" customFormat="false" ht="15" hidden="false" customHeight="false" outlineLevel="0" collapsed="false">
      <c r="A134" s="30"/>
      <c r="B134" s="31"/>
      <c r="C134" s="31"/>
      <c r="D134" s="31"/>
      <c r="E134" s="32"/>
      <c r="F134" s="32"/>
      <c r="G134" s="33"/>
      <c r="H134" s="31"/>
      <c r="I134" s="28" t="str">
        <f aca="false">IF(F134="","",IF(C134="Short",E134-F134,F134-E134)*D134*IF(L134="",1,L134)-G134)</f>
        <v/>
      </c>
      <c r="J134" s="28" t="str">
        <f aca="false">IF(I134="","",SUM($I$2:I134))</f>
        <v/>
      </c>
      <c r="K134" s="32"/>
      <c r="L134" s="31"/>
      <c r="M134" s="28" t="str">
        <f aca="false">IF(OR(K134="",E134="",F134=""),"",ABS(E134-K134)*D134*IF(L134="",1,L134))</f>
        <v/>
      </c>
      <c r="N134" s="29" t="str">
        <f aca="false">IF(OR(M134="",M134=0),"",I134/M134)</f>
        <v/>
      </c>
      <c r="O134" s="31"/>
      <c r="P134" s="31"/>
    </row>
    <row r="135" customFormat="false" ht="15" hidden="false" customHeight="false" outlineLevel="0" collapsed="false">
      <c r="A135" s="30"/>
      <c r="B135" s="31"/>
      <c r="C135" s="31"/>
      <c r="D135" s="31"/>
      <c r="E135" s="32"/>
      <c r="F135" s="32"/>
      <c r="G135" s="33"/>
      <c r="H135" s="31"/>
      <c r="I135" s="28" t="str">
        <f aca="false">IF(F135="","",IF(C135="Short",E135-F135,F135-E135)*D135*IF(L135="",1,L135)-G135)</f>
        <v/>
      </c>
      <c r="J135" s="28" t="str">
        <f aca="false">IF(I135="","",SUM($I$2:I135))</f>
        <v/>
      </c>
      <c r="K135" s="32"/>
      <c r="L135" s="31"/>
      <c r="M135" s="28" t="str">
        <f aca="false">IF(OR(K135="",E135="",F135=""),"",ABS(E135-K135)*D135*IF(L135="",1,L135))</f>
        <v/>
      </c>
      <c r="N135" s="29" t="str">
        <f aca="false">IF(OR(M135="",M135=0),"",I135/M135)</f>
        <v/>
      </c>
      <c r="O135" s="31"/>
      <c r="P135" s="31"/>
    </row>
    <row r="136" customFormat="false" ht="15" hidden="false" customHeight="false" outlineLevel="0" collapsed="false">
      <c r="A136" s="30"/>
      <c r="B136" s="31"/>
      <c r="C136" s="31"/>
      <c r="D136" s="31"/>
      <c r="E136" s="32"/>
      <c r="F136" s="32"/>
      <c r="G136" s="33"/>
      <c r="H136" s="31"/>
      <c r="I136" s="28" t="str">
        <f aca="false">IF(F136="","",IF(C136="Short",E136-F136,F136-E136)*D136*IF(L136="",1,L136)-G136)</f>
        <v/>
      </c>
      <c r="J136" s="28" t="str">
        <f aca="false">IF(I136="","",SUM($I$2:I136))</f>
        <v/>
      </c>
      <c r="K136" s="32"/>
      <c r="L136" s="31"/>
      <c r="M136" s="28" t="str">
        <f aca="false">IF(OR(K136="",E136="",F136=""),"",ABS(E136-K136)*D136*IF(L136="",1,L136))</f>
        <v/>
      </c>
      <c r="N136" s="29" t="str">
        <f aca="false">IF(OR(M136="",M136=0),"",I136/M136)</f>
        <v/>
      </c>
      <c r="O136" s="31"/>
      <c r="P136" s="31"/>
    </row>
    <row r="137" customFormat="false" ht="15" hidden="false" customHeight="false" outlineLevel="0" collapsed="false">
      <c r="A137" s="30"/>
      <c r="B137" s="31"/>
      <c r="C137" s="31"/>
      <c r="D137" s="31"/>
      <c r="E137" s="32"/>
      <c r="F137" s="32"/>
      <c r="G137" s="33"/>
      <c r="H137" s="31"/>
      <c r="I137" s="28" t="str">
        <f aca="false">IF(F137="","",IF(C137="Short",E137-F137,F137-E137)*D137*IF(L137="",1,L137)-G137)</f>
        <v/>
      </c>
      <c r="J137" s="28" t="str">
        <f aca="false">IF(I137="","",SUM($I$2:I137))</f>
        <v/>
      </c>
      <c r="K137" s="32"/>
      <c r="L137" s="31"/>
      <c r="M137" s="28" t="str">
        <f aca="false">IF(OR(K137="",E137="",F137=""),"",ABS(E137-K137)*D137*IF(L137="",1,L137))</f>
        <v/>
      </c>
      <c r="N137" s="29" t="str">
        <f aca="false">IF(OR(M137="",M137=0),"",I137/M137)</f>
        <v/>
      </c>
      <c r="O137" s="31"/>
      <c r="P137" s="31"/>
    </row>
    <row r="138" customFormat="false" ht="15" hidden="false" customHeight="false" outlineLevel="0" collapsed="false">
      <c r="A138" s="30"/>
      <c r="B138" s="31"/>
      <c r="C138" s="31"/>
      <c r="D138" s="31"/>
      <c r="E138" s="32"/>
      <c r="F138" s="32"/>
      <c r="G138" s="33"/>
      <c r="H138" s="31"/>
      <c r="I138" s="28" t="str">
        <f aca="false">IF(F138="","",IF(C138="Short",E138-F138,F138-E138)*D138*IF(L138="",1,L138)-G138)</f>
        <v/>
      </c>
      <c r="J138" s="28" t="str">
        <f aca="false">IF(I138="","",SUM($I$2:I138))</f>
        <v/>
      </c>
      <c r="K138" s="32"/>
      <c r="L138" s="31"/>
      <c r="M138" s="28" t="str">
        <f aca="false">IF(OR(K138="",E138="",F138=""),"",ABS(E138-K138)*D138*IF(L138="",1,L138))</f>
        <v/>
      </c>
      <c r="N138" s="29" t="str">
        <f aca="false">IF(OR(M138="",M138=0),"",I138/M138)</f>
        <v/>
      </c>
      <c r="O138" s="31"/>
      <c r="P138" s="31"/>
    </row>
    <row r="139" customFormat="false" ht="15" hidden="false" customHeight="false" outlineLevel="0" collapsed="false">
      <c r="A139" s="30"/>
      <c r="B139" s="31"/>
      <c r="C139" s="31"/>
      <c r="D139" s="31"/>
      <c r="E139" s="32"/>
      <c r="F139" s="32"/>
      <c r="G139" s="33"/>
      <c r="H139" s="31"/>
      <c r="I139" s="28" t="str">
        <f aca="false">IF(F139="","",IF(C139="Short",E139-F139,F139-E139)*D139*IF(L139="",1,L139)-G139)</f>
        <v/>
      </c>
      <c r="J139" s="28" t="str">
        <f aca="false">IF(I139="","",SUM($I$2:I139))</f>
        <v/>
      </c>
      <c r="K139" s="32"/>
      <c r="L139" s="31"/>
      <c r="M139" s="28" t="str">
        <f aca="false">IF(OR(K139="",E139="",F139=""),"",ABS(E139-K139)*D139*IF(L139="",1,L139))</f>
        <v/>
      </c>
      <c r="N139" s="29" t="str">
        <f aca="false">IF(OR(M139="",M139=0),"",I139/M139)</f>
        <v/>
      </c>
      <c r="O139" s="31"/>
      <c r="P139" s="31"/>
    </row>
    <row r="140" customFormat="false" ht="15" hidden="false" customHeight="false" outlineLevel="0" collapsed="false">
      <c r="A140" s="30"/>
      <c r="B140" s="31"/>
      <c r="C140" s="31"/>
      <c r="D140" s="31"/>
      <c r="E140" s="32"/>
      <c r="F140" s="32"/>
      <c r="G140" s="33"/>
      <c r="H140" s="31"/>
      <c r="I140" s="28" t="str">
        <f aca="false">IF(F140="","",IF(C140="Short",E140-F140,F140-E140)*D140*IF(L140="",1,L140)-G140)</f>
        <v/>
      </c>
      <c r="J140" s="28" t="str">
        <f aca="false">IF(I140="","",SUM($I$2:I140))</f>
        <v/>
      </c>
      <c r="K140" s="32"/>
      <c r="L140" s="31"/>
      <c r="M140" s="28" t="str">
        <f aca="false">IF(OR(K140="",E140="",F140=""),"",ABS(E140-K140)*D140*IF(L140="",1,L140))</f>
        <v/>
      </c>
      <c r="N140" s="29" t="str">
        <f aca="false">IF(OR(M140="",M140=0),"",I140/M140)</f>
        <v/>
      </c>
      <c r="O140" s="31"/>
      <c r="P140" s="31"/>
    </row>
    <row r="141" customFormat="false" ht="15" hidden="false" customHeight="false" outlineLevel="0" collapsed="false">
      <c r="A141" s="30"/>
      <c r="B141" s="31"/>
      <c r="C141" s="31"/>
      <c r="D141" s="31"/>
      <c r="E141" s="32"/>
      <c r="F141" s="32"/>
      <c r="G141" s="33"/>
      <c r="H141" s="31"/>
      <c r="I141" s="28" t="str">
        <f aca="false">IF(F141="","",IF(C141="Short",E141-F141,F141-E141)*D141*IF(L141="",1,L141)-G141)</f>
        <v/>
      </c>
      <c r="J141" s="28" t="str">
        <f aca="false">IF(I141="","",SUM($I$2:I141))</f>
        <v/>
      </c>
      <c r="K141" s="32"/>
      <c r="L141" s="31"/>
      <c r="M141" s="28" t="str">
        <f aca="false">IF(OR(K141="",E141="",F141=""),"",ABS(E141-K141)*D141*IF(L141="",1,L141))</f>
        <v/>
      </c>
      <c r="N141" s="29" t="str">
        <f aca="false">IF(OR(M141="",M141=0),"",I141/M141)</f>
        <v/>
      </c>
      <c r="O141" s="31"/>
      <c r="P141" s="31"/>
    </row>
    <row r="142" customFormat="false" ht="15" hidden="false" customHeight="false" outlineLevel="0" collapsed="false">
      <c r="A142" s="30"/>
      <c r="B142" s="31"/>
      <c r="C142" s="31"/>
      <c r="D142" s="31"/>
      <c r="E142" s="32"/>
      <c r="F142" s="32"/>
      <c r="G142" s="33"/>
      <c r="H142" s="31"/>
      <c r="I142" s="28" t="str">
        <f aca="false">IF(F142="","",IF(C142="Short",E142-F142,F142-E142)*D142*IF(L142="",1,L142)-G142)</f>
        <v/>
      </c>
      <c r="J142" s="28" t="str">
        <f aca="false">IF(I142="","",SUM($I$2:I142))</f>
        <v/>
      </c>
      <c r="K142" s="32"/>
      <c r="L142" s="31"/>
      <c r="M142" s="28" t="str">
        <f aca="false">IF(OR(K142="",E142="",F142=""),"",ABS(E142-K142)*D142*IF(L142="",1,L142))</f>
        <v/>
      </c>
      <c r="N142" s="29" t="str">
        <f aca="false">IF(OR(M142="",M142=0),"",I142/M142)</f>
        <v/>
      </c>
      <c r="O142" s="31"/>
      <c r="P142" s="31"/>
    </row>
    <row r="143" customFormat="false" ht="15" hidden="false" customHeight="false" outlineLevel="0" collapsed="false">
      <c r="A143" s="30"/>
      <c r="B143" s="31"/>
      <c r="C143" s="31"/>
      <c r="D143" s="31"/>
      <c r="E143" s="32"/>
      <c r="F143" s="32"/>
      <c r="G143" s="33"/>
      <c r="H143" s="31"/>
      <c r="I143" s="28" t="str">
        <f aca="false">IF(F143="","",IF(C143="Short",E143-F143,F143-E143)*D143*IF(L143="",1,L143)-G143)</f>
        <v/>
      </c>
      <c r="J143" s="28" t="str">
        <f aca="false">IF(I143="","",SUM($I$2:I143))</f>
        <v/>
      </c>
      <c r="K143" s="32"/>
      <c r="L143" s="31"/>
      <c r="M143" s="28" t="str">
        <f aca="false">IF(OR(K143="",E143="",F143=""),"",ABS(E143-K143)*D143*IF(L143="",1,L143))</f>
        <v/>
      </c>
      <c r="N143" s="29" t="str">
        <f aca="false">IF(OR(M143="",M143=0),"",I143/M143)</f>
        <v/>
      </c>
      <c r="O143" s="31"/>
      <c r="P143" s="31"/>
    </row>
    <row r="144" customFormat="false" ht="15" hidden="false" customHeight="false" outlineLevel="0" collapsed="false">
      <c r="A144" s="30"/>
      <c r="B144" s="31"/>
      <c r="C144" s="31"/>
      <c r="D144" s="31"/>
      <c r="E144" s="32"/>
      <c r="F144" s="32"/>
      <c r="G144" s="33"/>
      <c r="H144" s="31"/>
      <c r="I144" s="28" t="str">
        <f aca="false">IF(F144="","",IF(C144="Short",E144-F144,F144-E144)*D144*IF(L144="",1,L144)-G144)</f>
        <v/>
      </c>
      <c r="J144" s="28" t="str">
        <f aca="false">IF(I144="","",SUM($I$2:I144))</f>
        <v/>
      </c>
      <c r="K144" s="32"/>
      <c r="L144" s="31"/>
      <c r="M144" s="28" t="str">
        <f aca="false">IF(OR(K144="",E144="",F144=""),"",ABS(E144-K144)*D144*IF(L144="",1,L144))</f>
        <v/>
      </c>
      <c r="N144" s="29" t="str">
        <f aca="false">IF(OR(M144="",M144=0),"",I144/M144)</f>
        <v/>
      </c>
      <c r="O144" s="31"/>
      <c r="P144" s="31"/>
    </row>
    <row r="145" customFormat="false" ht="15" hidden="false" customHeight="false" outlineLevel="0" collapsed="false">
      <c r="A145" s="30"/>
      <c r="B145" s="31"/>
      <c r="C145" s="31"/>
      <c r="D145" s="31"/>
      <c r="E145" s="32"/>
      <c r="F145" s="32"/>
      <c r="G145" s="33"/>
      <c r="H145" s="31"/>
      <c r="I145" s="28" t="str">
        <f aca="false">IF(F145="","",IF(C145="Short",E145-F145,F145-E145)*D145*IF(L145="",1,L145)-G145)</f>
        <v/>
      </c>
      <c r="J145" s="28" t="str">
        <f aca="false">IF(I145="","",SUM($I$2:I145))</f>
        <v/>
      </c>
      <c r="K145" s="32"/>
      <c r="L145" s="31"/>
      <c r="M145" s="28" t="str">
        <f aca="false">IF(OR(K145="",E145="",F145=""),"",ABS(E145-K145)*D145*IF(L145="",1,L145))</f>
        <v/>
      </c>
      <c r="N145" s="29" t="str">
        <f aca="false">IF(OR(M145="",M145=0),"",I145/M145)</f>
        <v/>
      </c>
      <c r="O145" s="31"/>
      <c r="P145" s="31"/>
    </row>
    <row r="146" customFormat="false" ht="15" hidden="false" customHeight="false" outlineLevel="0" collapsed="false">
      <c r="A146" s="30"/>
      <c r="B146" s="31"/>
      <c r="C146" s="31"/>
      <c r="D146" s="31"/>
      <c r="E146" s="32"/>
      <c r="F146" s="32"/>
      <c r="G146" s="33"/>
      <c r="H146" s="31"/>
      <c r="I146" s="28" t="str">
        <f aca="false">IF(F146="","",IF(C146="Short",E146-F146,F146-E146)*D146*IF(L146="",1,L146)-G146)</f>
        <v/>
      </c>
      <c r="J146" s="28" t="str">
        <f aca="false">IF(I146="","",SUM($I$2:I146))</f>
        <v/>
      </c>
      <c r="K146" s="32"/>
      <c r="L146" s="31"/>
      <c r="M146" s="28" t="str">
        <f aca="false">IF(OR(K146="",E146="",F146=""),"",ABS(E146-K146)*D146*IF(L146="",1,L146))</f>
        <v/>
      </c>
      <c r="N146" s="29" t="str">
        <f aca="false">IF(OR(M146="",M146=0),"",I146/M146)</f>
        <v/>
      </c>
      <c r="O146" s="31"/>
      <c r="P146" s="31"/>
    </row>
    <row r="147" customFormat="false" ht="15" hidden="false" customHeight="false" outlineLevel="0" collapsed="false">
      <c r="A147" s="30"/>
      <c r="B147" s="31"/>
      <c r="C147" s="31"/>
      <c r="D147" s="31"/>
      <c r="E147" s="32"/>
      <c r="F147" s="32"/>
      <c r="G147" s="33"/>
      <c r="H147" s="31"/>
      <c r="I147" s="28" t="str">
        <f aca="false">IF(F147="","",IF(C147="Short",E147-F147,F147-E147)*D147*IF(L147="",1,L147)-G147)</f>
        <v/>
      </c>
      <c r="J147" s="28" t="str">
        <f aca="false">IF(I147="","",SUM($I$2:I147))</f>
        <v/>
      </c>
      <c r="K147" s="32"/>
      <c r="L147" s="31"/>
      <c r="M147" s="28" t="str">
        <f aca="false">IF(OR(K147="",E147="",F147=""),"",ABS(E147-K147)*D147*IF(L147="",1,L147))</f>
        <v/>
      </c>
      <c r="N147" s="29" t="str">
        <f aca="false">IF(OR(M147="",M147=0),"",I147/M147)</f>
        <v/>
      </c>
      <c r="O147" s="31"/>
      <c r="P147" s="31"/>
    </row>
    <row r="148" customFormat="false" ht="15" hidden="false" customHeight="false" outlineLevel="0" collapsed="false">
      <c r="A148" s="30"/>
      <c r="B148" s="31"/>
      <c r="C148" s="31"/>
      <c r="D148" s="31"/>
      <c r="E148" s="32"/>
      <c r="F148" s="32"/>
      <c r="G148" s="33"/>
      <c r="H148" s="31"/>
      <c r="I148" s="28" t="str">
        <f aca="false">IF(F148="","",IF(C148="Short",E148-F148,F148-E148)*D148*IF(L148="",1,L148)-G148)</f>
        <v/>
      </c>
      <c r="J148" s="28" t="str">
        <f aca="false">IF(I148="","",SUM($I$2:I148))</f>
        <v/>
      </c>
      <c r="K148" s="32"/>
      <c r="L148" s="31"/>
      <c r="M148" s="28" t="str">
        <f aca="false">IF(OR(K148="",E148="",F148=""),"",ABS(E148-K148)*D148*IF(L148="",1,L148))</f>
        <v/>
      </c>
      <c r="N148" s="29" t="str">
        <f aca="false">IF(OR(M148="",M148=0),"",I148/M148)</f>
        <v/>
      </c>
      <c r="O148" s="31"/>
      <c r="P148" s="31"/>
    </row>
    <row r="149" customFormat="false" ht="15" hidden="false" customHeight="false" outlineLevel="0" collapsed="false">
      <c r="A149" s="30"/>
      <c r="B149" s="31"/>
      <c r="C149" s="31"/>
      <c r="D149" s="31"/>
      <c r="E149" s="32"/>
      <c r="F149" s="32"/>
      <c r="G149" s="33"/>
      <c r="H149" s="31"/>
      <c r="I149" s="28" t="str">
        <f aca="false">IF(F149="","",IF(C149="Short",E149-F149,F149-E149)*D149*IF(L149="",1,L149)-G149)</f>
        <v/>
      </c>
      <c r="J149" s="28" t="str">
        <f aca="false">IF(I149="","",SUM($I$2:I149))</f>
        <v/>
      </c>
      <c r="K149" s="32"/>
      <c r="L149" s="31"/>
      <c r="M149" s="28" t="str">
        <f aca="false">IF(OR(K149="",E149="",F149=""),"",ABS(E149-K149)*D149*IF(L149="",1,L149))</f>
        <v/>
      </c>
      <c r="N149" s="29" t="str">
        <f aca="false">IF(OR(M149="",M149=0),"",I149/M149)</f>
        <v/>
      </c>
      <c r="O149" s="31"/>
      <c r="P149" s="31"/>
    </row>
    <row r="150" customFormat="false" ht="15" hidden="false" customHeight="false" outlineLevel="0" collapsed="false">
      <c r="A150" s="30"/>
      <c r="B150" s="31"/>
      <c r="C150" s="31"/>
      <c r="D150" s="31"/>
      <c r="E150" s="32"/>
      <c r="F150" s="32"/>
      <c r="G150" s="33"/>
      <c r="H150" s="31"/>
      <c r="I150" s="28" t="str">
        <f aca="false">IF(F150="","",IF(C150="Short",E150-F150,F150-E150)*D150*IF(L150="",1,L150)-G150)</f>
        <v/>
      </c>
      <c r="J150" s="28" t="str">
        <f aca="false">IF(I150="","",SUM($I$2:I150))</f>
        <v/>
      </c>
      <c r="K150" s="32"/>
      <c r="L150" s="31"/>
      <c r="M150" s="28" t="str">
        <f aca="false">IF(OR(K150="",E150="",F150=""),"",ABS(E150-K150)*D150*IF(L150="",1,L150))</f>
        <v/>
      </c>
      <c r="N150" s="29" t="str">
        <f aca="false">IF(OR(M150="",M150=0),"",I150/M150)</f>
        <v/>
      </c>
      <c r="O150" s="31"/>
      <c r="P150" s="31"/>
    </row>
    <row r="151" customFormat="false" ht="15" hidden="false" customHeight="false" outlineLevel="0" collapsed="false">
      <c r="A151" s="30"/>
      <c r="B151" s="31"/>
      <c r="C151" s="31"/>
      <c r="D151" s="31"/>
      <c r="E151" s="32"/>
      <c r="F151" s="32"/>
      <c r="G151" s="33"/>
      <c r="H151" s="31"/>
      <c r="I151" s="28" t="str">
        <f aca="false">IF(F151="","",IF(C151="Short",E151-F151,F151-E151)*D151*IF(L151="",1,L151)-G151)</f>
        <v/>
      </c>
      <c r="J151" s="28" t="str">
        <f aca="false">IF(I151="","",SUM($I$2:I151))</f>
        <v/>
      </c>
      <c r="K151" s="32"/>
      <c r="L151" s="31"/>
      <c r="M151" s="28" t="str">
        <f aca="false">IF(OR(K151="",E151="",F151=""),"",ABS(E151-K151)*D151*IF(L151="",1,L151))</f>
        <v/>
      </c>
      <c r="N151" s="29" t="str">
        <f aca="false">IF(OR(M151="",M151=0),"",I151/M151)</f>
        <v/>
      </c>
      <c r="O151" s="31"/>
      <c r="P151" s="31"/>
    </row>
    <row r="152" customFormat="false" ht="15" hidden="false" customHeight="false" outlineLevel="0" collapsed="false">
      <c r="A152" s="30"/>
      <c r="B152" s="31"/>
      <c r="C152" s="31"/>
      <c r="D152" s="31"/>
      <c r="E152" s="32"/>
      <c r="F152" s="32"/>
      <c r="G152" s="33"/>
      <c r="H152" s="31"/>
      <c r="I152" s="28" t="str">
        <f aca="false">IF(F152="","",IF(C152="Short",E152-F152,F152-E152)*D152*IF(L152="",1,L152)-G152)</f>
        <v/>
      </c>
      <c r="J152" s="28" t="str">
        <f aca="false">IF(I152="","",SUM($I$2:I152))</f>
        <v/>
      </c>
      <c r="K152" s="32"/>
      <c r="L152" s="31"/>
      <c r="M152" s="28" t="str">
        <f aca="false">IF(OR(K152="",E152="",F152=""),"",ABS(E152-K152)*D152*IF(L152="",1,L152))</f>
        <v/>
      </c>
      <c r="N152" s="29" t="str">
        <f aca="false">IF(OR(M152="",M152=0),"",I152/M152)</f>
        <v/>
      </c>
      <c r="O152" s="31"/>
      <c r="P152" s="31"/>
    </row>
    <row r="153" customFormat="false" ht="15" hidden="false" customHeight="false" outlineLevel="0" collapsed="false">
      <c r="A153" s="30"/>
      <c r="B153" s="31"/>
      <c r="C153" s="31"/>
      <c r="D153" s="31"/>
      <c r="E153" s="32"/>
      <c r="F153" s="32"/>
      <c r="G153" s="33"/>
      <c r="H153" s="31"/>
      <c r="I153" s="28" t="str">
        <f aca="false">IF(F153="","",IF(C153="Short",E153-F153,F153-E153)*D153*IF(L153="",1,L153)-G153)</f>
        <v/>
      </c>
      <c r="J153" s="28" t="str">
        <f aca="false">IF(I153="","",SUM($I$2:I153))</f>
        <v/>
      </c>
      <c r="K153" s="32"/>
      <c r="L153" s="31"/>
      <c r="M153" s="28" t="str">
        <f aca="false">IF(OR(K153="",E153="",F153=""),"",ABS(E153-K153)*D153*IF(L153="",1,L153))</f>
        <v/>
      </c>
      <c r="N153" s="29" t="str">
        <f aca="false">IF(OR(M153="",M153=0),"",I153/M153)</f>
        <v/>
      </c>
      <c r="O153" s="31"/>
      <c r="P153" s="31"/>
    </row>
    <row r="154" customFormat="false" ht="15" hidden="false" customHeight="false" outlineLevel="0" collapsed="false">
      <c r="A154" s="30"/>
      <c r="B154" s="31"/>
      <c r="C154" s="31"/>
      <c r="D154" s="31"/>
      <c r="E154" s="32"/>
      <c r="F154" s="32"/>
      <c r="G154" s="33"/>
      <c r="H154" s="31"/>
      <c r="I154" s="28" t="str">
        <f aca="false">IF(F154="","",IF(C154="Short",E154-F154,F154-E154)*D154*IF(L154="",1,L154)-G154)</f>
        <v/>
      </c>
      <c r="J154" s="28" t="str">
        <f aca="false">IF(I154="","",SUM($I$2:I154))</f>
        <v/>
      </c>
      <c r="K154" s="32"/>
      <c r="L154" s="31"/>
      <c r="M154" s="28" t="str">
        <f aca="false">IF(OR(K154="",E154="",F154=""),"",ABS(E154-K154)*D154*IF(L154="",1,L154))</f>
        <v/>
      </c>
      <c r="N154" s="29" t="str">
        <f aca="false">IF(OR(M154="",M154=0),"",I154/M154)</f>
        <v/>
      </c>
      <c r="O154" s="31"/>
      <c r="P154" s="31"/>
    </row>
    <row r="155" customFormat="false" ht="15" hidden="false" customHeight="false" outlineLevel="0" collapsed="false">
      <c r="A155" s="30"/>
      <c r="B155" s="31"/>
      <c r="C155" s="31"/>
      <c r="D155" s="31"/>
      <c r="E155" s="32"/>
      <c r="F155" s="32"/>
      <c r="G155" s="33"/>
      <c r="H155" s="31"/>
      <c r="I155" s="28" t="str">
        <f aca="false">IF(F155="","",IF(C155="Short",E155-F155,F155-E155)*D155*IF(L155="",1,L155)-G155)</f>
        <v/>
      </c>
      <c r="J155" s="28" t="str">
        <f aca="false">IF(I155="","",SUM($I$2:I155))</f>
        <v/>
      </c>
      <c r="K155" s="32"/>
      <c r="L155" s="31"/>
      <c r="M155" s="28" t="str">
        <f aca="false">IF(OR(K155="",E155="",F155=""),"",ABS(E155-K155)*D155*IF(L155="",1,L155))</f>
        <v/>
      </c>
      <c r="N155" s="29" t="str">
        <f aca="false">IF(OR(M155="",M155=0),"",I155/M155)</f>
        <v/>
      </c>
      <c r="O155" s="31"/>
      <c r="P155" s="31"/>
    </row>
    <row r="156" customFormat="false" ht="15" hidden="false" customHeight="false" outlineLevel="0" collapsed="false">
      <c r="A156" s="30"/>
      <c r="B156" s="31"/>
      <c r="C156" s="31"/>
      <c r="D156" s="31"/>
      <c r="E156" s="32"/>
      <c r="F156" s="32"/>
      <c r="G156" s="33"/>
      <c r="H156" s="31"/>
      <c r="I156" s="28" t="str">
        <f aca="false">IF(F156="","",IF(C156="Short",E156-F156,F156-E156)*D156*IF(L156="",1,L156)-G156)</f>
        <v/>
      </c>
      <c r="J156" s="28" t="str">
        <f aca="false">IF(I156="","",SUM($I$2:I156))</f>
        <v/>
      </c>
      <c r="K156" s="32"/>
      <c r="L156" s="31"/>
      <c r="M156" s="28" t="str">
        <f aca="false">IF(OR(K156="",E156="",F156=""),"",ABS(E156-K156)*D156*IF(L156="",1,L156))</f>
        <v/>
      </c>
      <c r="N156" s="29" t="str">
        <f aca="false">IF(OR(M156="",M156=0),"",I156/M156)</f>
        <v/>
      </c>
      <c r="O156" s="31"/>
      <c r="P156" s="31"/>
    </row>
    <row r="157" customFormat="false" ht="15" hidden="false" customHeight="false" outlineLevel="0" collapsed="false">
      <c r="A157" s="30"/>
      <c r="B157" s="31"/>
      <c r="C157" s="31"/>
      <c r="D157" s="31"/>
      <c r="E157" s="32"/>
      <c r="F157" s="32"/>
      <c r="G157" s="33"/>
      <c r="H157" s="31"/>
      <c r="I157" s="28" t="str">
        <f aca="false">IF(F157="","",IF(C157="Short",E157-F157,F157-E157)*D157*IF(L157="",1,L157)-G157)</f>
        <v/>
      </c>
      <c r="J157" s="28" t="str">
        <f aca="false">IF(I157="","",SUM($I$2:I157))</f>
        <v/>
      </c>
      <c r="K157" s="32"/>
      <c r="L157" s="31"/>
      <c r="M157" s="28" t="str">
        <f aca="false">IF(OR(K157="",E157="",F157=""),"",ABS(E157-K157)*D157*IF(L157="",1,L157))</f>
        <v/>
      </c>
      <c r="N157" s="29" t="str">
        <f aca="false">IF(OR(M157="",M157=0),"",I157/M157)</f>
        <v/>
      </c>
      <c r="O157" s="31"/>
      <c r="P157" s="31"/>
    </row>
    <row r="158" customFormat="false" ht="15" hidden="false" customHeight="false" outlineLevel="0" collapsed="false">
      <c r="A158" s="30"/>
      <c r="B158" s="31"/>
      <c r="C158" s="31"/>
      <c r="D158" s="31"/>
      <c r="E158" s="32"/>
      <c r="F158" s="32"/>
      <c r="G158" s="33"/>
      <c r="H158" s="31"/>
      <c r="I158" s="28" t="str">
        <f aca="false">IF(F158="","",IF(C158="Short",E158-F158,F158-E158)*D158*IF(L158="",1,L158)-G158)</f>
        <v/>
      </c>
      <c r="J158" s="28" t="str">
        <f aca="false">IF(I158="","",SUM($I$2:I158))</f>
        <v/>
      </c>
      <c r="K158" s="32"/>
      <c r="L158" s="31"/>
      <c r="M158" s="28" t="str">
        <f aca="false">IF(OR(K158="",E158="",F158=""),"",ABS(E158-K158)*D158*IF(L158="",1,L158))</f>
        <v/>
      </c>
      <c r="N158" s="29" t="str">
        <f aca="false">IF(OR(M158="",M158=0),"",I158/M158)</f>
        <v/>
      </c>
      <c r="O158" s="31"/>
      <c r="P158" s="31"/>
    </row>
    <row r="159" customFormat="false" ht="15" hidden="false" customHeight="false" outlineLevel="0" collapsed="false">
      <c r="A159" s="30"/>
      <c r="B159" s="31"/>
      <c r="C159" s="31"/>
      <c r="D159" s="31"/>
      <c r="E159" s="32"/>
      <c r="F159" s="32"/>
      <c r="G159" s="33"/>
      <c r="H159" s="31"/>
      <c r="I159" s="28" t="str">
        <f aca="false">IF(F159="","",IF(C159="Short",E159-F159,F159-E159)*D159*IF(L159="",1,L159)-G159)</f>
        <v/>
      </c>
      <c r="J159" s="28" t="str">
        <f aca="false">IF(I159="","",SUM($I$2:I159))</f>
        <v/>
      </c>
      <c r="K159" s="32"/>
      <c r="L159" s="31"/>
      <c r="M159" s="28" t="str">
        <f aca="false">IF(OR(K159="",E159="",F159=""),"",ABS(E159-K159)*D159*IF(L159="",1,L159))</f>
        <v/>
      </c>
      <c r="N159" s="29" t="str">
        <f aca="false">IF(OR(M159="",M159=0),"",I159/M159)</f>
        <v/>
      </c>
      <c r="O159" s="31"/>
      <c r="P159" s="31"/>
    </row>
    <row r="160" customFormat="false" ht="15" hidden="false" customHeight="false" outlineLevel="0" collapsed="false">
      <c r="A160" s="30"/>
      <c r="B160" s="31"/>
      <c r="C160" s="31"/>
      <c r="D160" s="31"/>
      <c r="E160" s="32"/>
      <c r="F160" s="32"/>
      <c r="G160" s="33"/>
      <c r="H160" s="31"/>
      <c r="I160" s="28" t="str">
        <f aca="false">IF(F160="","",IF(C160="Short",E160-F160,F160-E160)*D160*IF(L160="",1,L160)-G160)</f>
        <v/>
      </c>
      <c r="J160" s="28" t="str">
        <f aca="false">IF(I160="","",SUM($I$2:I160))</f>
        <v/>
      </c>
      <c r="K160" s="32"/>
      <c r="L160" s="31"/>
      <c r="M160" s="28" t="str">
        <f aca="false">IF(OR(K160="",E160="",F160=""),"",ABS(E160-K160)*D160*IF(L160="",1,L160))</f>
        <v/>
      </c>
      <c r="N160" s="29" t="str">
        <f aca="false">IF(OR(M160="",M160=0),"",I160/M160)</f>
        <v/>
      </c>
      <c r="O160" s="31"/>
      <c r="P160" s="31"/>
    </row>
    <row r="161" customFormat="false" ht="15" hidden="false" customHeight="false" outlineLevel="0" collapsed="false">
      <c r="A161" s="30"/>
      <c r="B161" s="31"/>
      <c r="C161" s="31"/>
      <c r="D161" s="31"/>
      <c r="E161" s="32"/>
      <c r="F161" s="32"/>
      <c r="G161" s="33"/>
      <c r="H161" s="31"/>
      <c r="I161" s="28" t="str">
        <f aca="false">IF(F161="","",IF(C161="Short",E161-F161,F161-E161)*D161*IF(L161="",1,L161)-G161)</f>
        <v/>
      </c>
      <c r="J161" s="28" t="str">
        <f aca="false">IF(I161="","",SUM($I$2:I161))</f>
        <v/>
      </c>
      <c r="K161" s="32"/>
      <c r="L161" s="31"/>
      <c r="M161" s="28" t="str">
        <f aca="false">IF(OR(K161="",E161="",F161=""),"",ABS(E161-K161)*D161*IF(L161="",1,L161))</f>
        <v/>
      </c>
      <c r="N161" s="29" t="str">
        <f aca="false">IF(OR(M161="",M161=0),"",I161/M161)</f>
        <v/>
      </c>
      <c r="O161" s="31"/>
      <c r="P161" s="31"/>
    </row>
    <row r="162" customFormat="false" ht="15" hidden="false" customHeight="false" outlineLevel="0" collapsed="false">
      <c r="A162" s="30"/>
      <c r="B162" s="31"/>
      <c r="C162" s="31"/>
      <c r="D162" s="31"/>
      <c r="E162" s="32"/>
      <c r="F162" s="32"/>
      <c r="G162" s="33"/>
      <c r="H162" s="31"/>
      <c r="I162" s="28" t="str">
        <f aca="false">IF(F162="","",IF(C162="Short",E162-F162,F162-E162)*D162*IF(L162="",1,L162)-G162)</f>
        <v/>
      </c>
      <c r="J162" s="28" t="str">
        <f aca="false">IF(I162="","",SUM($I$2:I162))</f>
        <v/>
      </c>
      <c r="K162" s="32"/>
      <c r="L162" s="31"/>
      <c r="M162" s="28" t="str">
        <f aca="false">IF(OR(K162="",E162="",F162=""),"",ABS(E162-K162)*D162*IF(L162="",1,L162))</f>
        <v/>
      </c>
      <c r="N162" s="29" t="str">
        <f aca="false">IF(OR(M162="",M162=0),"",I162/M162)</f>
        <v/>
      </c>
      <c r="O162" s="31"/>
      <c r="P162" s="31"/>
    </row>
    <row r="163" customFormat="false" ht="15" hidden="false" customHeight="false" outlineLevel="0" collapsed="false">
      <c r="A163" s="30"/>
      <c r="B163" s="31"/>
      <c r="C163" s="31"/>
      <c r="D163" s="31"/>
      <c r="E163" s="32"/>
      <c r="F163" s="32"/>
      <c r="G163" s="33"/>
      <c r="H163" s="31"/>
      <c r="I163" s="28" t="str">
        <f aca="false">IF(F163="","",IF(C163="Short",E163-F163,F163-E163)*D163*IF(L163="",1,L163)-G163)</f>
        <v/>
      </c>
      <c r="J163" s="28" t="str">
        <f aca="false">IF(I163="","",SUM($I$2:I163))</f>
        <v/>
      </c>
      <c r="K163" s="32"/>
      <c r="L163" s="31"/>
      <c r="M163" s="28" t="str">
        <f aca="false">IF(OR(K163="",E163="",F163=""),"",ABS(E163-K163)*D163*IF(L163="",1,L163))</f>
        <v/>
      </c>
      <c r="N163" s="29" t="str">
        <f aca="false">IF(OR(M163="",M163=0),"",I163/M163)</f>
        <v/>
      </c>
      <c r="O163" s="31"/>
      <c r="P163" s="31"/>
    </row>
    <row r="164" customFormat="false" ht="15" hidden="false" customHeight="false" outlineLevel="0" collapsed="false">
      <c r="A164" s="30"/>
      <c r="B164" s="31"/>
      <c r="C164" s="31"/>
      <c r="D164" s="31"/>
      <c r="E164" s="32"/>
      <c r="F164" s="32"/>
      <c r="G164" s="33"/>
      <c r="H164" s="31"/>
      <c r="I164" s="28" t="str">
        <f aca="false">IF(F164="","",IF(C164="Short",E164-F164,F164-E164)*D164*IF(L164="",1,L164)-G164)</f>
        <v/>
      </c>
      <c r="J164" s="28" t="str">
        <f aca="false">IF(I164="","",SUM($I$2:I164))</f>
        <v/>
      </c>
      <c r="K164" s="32"/>
      <c r="L164" s="31"/>
      <c r="M164" s="28" t="str">
        <f aca="false">IF(OR(K164="",E164="",F164=""),"",ABS(E164-K164)*D164*IF(L164="",1,L164))</f>
        <v/>
      </c>
      <c r="N164" s="29" t="str">
        <f aca="false">IF(OR(M164="",M164=0),"",I164/M164)</f>
        <v/>
      </c>
      <c r="O164" s="31"/>
      <c r="P164" s="31"/>
    </row>
    <row r="165" customFormat="false" ht="15" hidden="false" customHeight="false" outlineLevel="0" collapsed="false">
      <c r="A165" s="30"/>
      <c r="B165" s="31"/>
      <c r="C165" s="31"/>
      <c r="D165" s="31"/>
      <c r="E165" s="32"/>
      <c r="F165" s="32"/>
      <c r="G165" s="33"/>
      <c r="H165" s="31"/>
      <c r="I165" s="28" t="str">
        <f aca="false">IF(F165="","",IF(C165="Short",E165-F165,F165-E165)*D165*IF(L165="",1,L165)-G165)</f>
        <v/>
      </c>
      <c r="J165" s="28" t="str">
        <f aca="false">IF(I165="","",SUM($I$2:I165))</f>
        <v/>
      </c>
      <c r="K165" s="32"/>
      <c r="L165" s="31"/>
      <c r="M165" s="28" t="str">
        <f aca="false">IF(OR(K165="",E165="",F165=""),"",ABS(E165-K165)*D165*IF(L165="",1,L165))</f>
        <v/>
      </c>
      <c r="N165" s="29" t="str">
        <f aca="false">IF(OR(M165="",M165=0),"",I165/M165)</f>
        <v/>
      </c>
      <c r="O165" s="31"/>
      <c r="P165" s="31"/>
    </row>
    <row r="166" customFormat="false" ht="15" hidden="false" customHeight="false" outlineLevel="0" collapsed="false">
      <c r="A166" s="30"/>
      <c r="B166" s="31"/>
      <c r="C166" s="31"/>
      <c r="D166" s="31"/>
      <c r="E166" s="32"/>
      <c r="F166" s="32"/>
      <c r="G166" s="33"/>
      <c r="H166" s="31"/>
      <c r="I166" s="28" t="str">
        <f aca="false">IF(F166="","",IF(C166="Short",E166-F166,F166-E166)*D166*IF(L166="",1,L166)-G166)</f>
        <v/>
      </c>
      <c r="J166" s="28" t="str">
        <f aca="false">IF(I166="","",SUM($I$2:I166))</f>
        <v/>
      </c>
      <c r="K166" s="32"/>
      <c r="L166" s="31"/>
      <c r="M166" s="28" t="str">
        <f aca="false">IF(OR(K166="",E166="",F166=""),"",ABS(E166-K166)*D166*IF(L166="",1,L166))</f>
        <v/>
      </c>
      <c r="N166" s="29" t="str">
        <f aca="false">IF(OR(M166="",M166=0),"",I166/M166)</f>
        <v/>
      </c>
      <c r="O166" s="31"/>
      <c r="P166" s="31"/>
    </row>
    <row r="167" customFormat="false" ht="15" hidden="false" customHeight="false" outlineLevel="0" collapsed="false">
      <c r="A167" s="30"/>
      <c r="B167" s="31"/>
      <c r="C167" s="31"/>
      <c r="D167" s="31"/>
      <c r="E167" s="32"/>
      <c r="F167" s="32"/>
      <c r="G167" s="33"/>
      <c r="H167" s="31"/>
      <c r="I167" s="28" t="str">
        <f aca="false">IF(F167="","",IF(C167="Short",E167-F167,F167-E167)*D167*IF(L167="",1,L167)-G167)</f>
        <v/>
      </c>
      <c r="J167" s="28" t="str">
        <f aca="false">IF(I167="","",SUM($I$2:I167))</f>
        <v/>
      </c>
      <c r="K167" s="32"/>
      <c r="L167" s="31"/>
      <c r="M167" s="28" t="str">
        <f aca="false">IF(OR(K167="",E167="",F167=""),"",ABS(E167-K167)*D167*IF(L167="",1,L167))</f>
        <v/>
      </c>
      <c r="N167" s="29" t="str">
        <f aca="false">IF(OR(M167="",M167=0),"",I167/M167)</f>
        <v/>
      </c>
      <c r="O167" s="31"/>
      <c r="P167" s="31"/>
    </row>
    <row r="168" customFormat="false" ht="15" hidden="false" customHeight="false" outlineLevel="0" collapsed="false">
      <c r="A168" s="30"/>
      <c r="B168" s="31"/>
      <c r="C168" s="31"/>
      <c r="D168" s="31"/>
      <c r="E168" s="32"/>
      <c r="F168" s="32"/>
      <c r="G168" s="33"/>
      <c r="H168" s="31"/>
      <c r="I168" s="28" t="str">
        <f aca="false">IF(F168="","",IF(C168="Short",E168-F168,F168-E168)*D168*IF(L168="",1,L168)-G168)</f>
        <v/>
      </c>
      <c r="J168" s="28" t="str">
        <f aca="false">IF(I168="","",SUM($I$2:I168))</f>
        <v/>
      </c>
      <c r="K168" s="32"/>
      <c r="L168" s="31"/>
      <c r="M168" s="28" t="str">
        <f aca="false">IF(OR(K168="",E168="",F168=""),"",ABS(E168-K168)*D168*IF(L168="",1,L168))</f>
        <v/>
      </c>
      <c r="N168" s="29" t="str">
        <f aca="false">IF(OR(M168="",M168=0),"",I168/M168)</f>
        <v/>
      </c>
      <c r="O168" s="31"/>
      <c r="P168" s="31"/>
    </row>
    <row r="169" customFormat="false" ht="15" hidden="false" customHeight="false" outlineLevel="0" collapsed="false">
      <c r="A169" s="30"/>
      <c r="B169" s="31"/>
      <c r="C169" s="31"/>
      <c r="D169" s="31"/>
      <c r="E169" s="32"/>
      <c r="F169" s="32"/>
      <c r="G169" s="33"/>
      <c r="H169" s="31"/>
      <c r="I169" s="28" t="str">
        <f aca="false">IF(F169="","",IF(C169="Short",E169-F169,F169-E169)*D169*IF(L169="",1,L169)-G169)</f>
        <v/>
      </c>
      <c r="J169" s="28" t="str">
        <f aca="false">IF(I169="","",SUM($I$2:I169))</f>
        <v/>
      </c>
      <c r="K169" s="32"/>
      <c r="L169" s="31"/>
      <c r="M169" s="28" t="str">
        <f aca="false">IF(OR(K169="",E169="",F169=""),"",ABS(E169-K169)*D169*IF(L169="",1,L169))</f>
        <v/>
      </c>
      <c r="N169" s="29" t="str">
        <f aca="false">IF(OR(M169="",M169=0),"",I169/M169)</f>
        <v/>
      </c>
      <c r="O169" s="31"/>
      <c r="P169" s="31"/>
    </row>
    <row r="170" customFormat="false" ht="15" hidden="false" customHeight="false" outlineLevel="0" collapsed="false">
      <c r="A170" s="30"/>
      <c r="B170" s="31"/>
      <c r="C170" s="31"/>
      <c r="D170" s="31"/>
      <c r="E170" s="32"/>
      <c r="F170" s="32"/>
      <c r="G170" s="33"/>
      <c r="H170" s="31"/>
      <c r="I170" s="28" t="str">
        <f aca="false">IF(F170="","",IF(C170="Short",E170-F170,F170-E170)*D170*IF(L170="",1,L170)-G170)</f>
        <v/>
      </c>
      <c r="J170" s="28" t="str">
        <f aca="false">IF(I170="","",SUM($I$2:I170))</f>
        <v/>
      </c>
      <c r="K170" s="32"/>
      <c r="L170" s="31"/>
      <c r="M170" s="28" t="str">
        <f aca="false">IF(OR(K170="",E170="",F170=""),"",ABS(E170-K170)*D170*IF(L170="",1,L170))</f>
        <v/>
      </c>
      <c r="N170" s="29" t="str">
        <f aca="false">IF(OR(M170="",M170=0),"",I170/M170)</f>
        <v/>
      </c>
      <c r="O170" s="31"/>
      <c r="P170" s="31"/>
    </row>
    <row r="171" customFormat="false" ht="15" hidden="false" customHeight="false" outlineLevel="0" collapsed="false">
      <c r="A171" s="30"/>
      <c r="B171" s="31"/>
      <c r="C171" s="31"/>
      <c r="D171" s="31"/>
      <c r="E171" s="32"/>
      <c r="F171" s="32"/>
      <c r="G171" s="33"/>
      <c r="H171" s="31"/>
      <c r="I171" s="28" t="str">
        <f aca="false">IF(F171="","",IF(C171="Short",E171-F171,F171-E171)*D171*IF(L171="",1,L171)-G171)</f>
        <v/>
      </c>
      <c r="J171" s="28" t="str">
        <f aca="false">IF(I171="","",SUM($I$2:I171))</f>
        <v/>
      </c>
      <c r="K171" s="32"/>
      <c r="L171" s="31"/>
      <c r="M171" s="28" t="str">
        <f aca="false">IF(OR(K171="",E171="",F171=""),"",ABS(E171-K171)*D171*IF(L171="",1,L171))</f>
        <v/>
      </c>
      <c r="N171" s="29" t="str">
        <f aca="false">IF(OR(M171="",M171=0),"",I171/M171)</f>
        <v/>
      </c>
      <c r="O171" s="31"/>
      <c r="P171" s="31"/>
    </row>
    <row r="172" customFormat="false" ht="15" hidden="false" customHeight="false" outlineLevel="0" collapsed="false">
      <c r="A172" s="30"/>
      <c r="B172" s="31"/>
      <c r="C172" s="31"/>
      <c r="D172" s="31"/>
      <c r="E172" s="32"/>
      <c r="F172" s="32"/>
      <c r="G172" s="33"/>
      <c r="H172" s="31"/>
      <c r="I172" s="28" t="str">
        <f aca="false">IF(F172="","",IF(C172="Short",E172-F172,F172-E172)*D172*IF(L172="",1,L172)-G172)</f>
        <v/>
      </c>
      <c r="J172" s="28" t="str">
        <f aca="false">IF(I172="","",SUM($I$2:I172))</f>
        <v/>
      </c>
      <c r="K172" s="32"/>
      <c r="L172" s="31"/>
      <c r="M172" s="28" t="str">
        <f aca="false">IF(OR(K172="",E172="",F172=""),"",ABS(E172-K172)*D172*IF(L172="",1,L172))</f>
        <v/>
      </c>
      <c r="N172" s="29" t="str">
        <f aca="false">IF(OR(M172="",M172=0),"",I172/M172)</f>
        <v/>
      </c>
      <c r="O172" s="31"/>
      <c r="P172" s="31"/>
    </row>
    <row r="173" customFormat="false" ht="15" hidden="false" customHeight="false" outlineLevel="0" collapsed="false">
      <c r="A173" s="30"/>
      <c r="B173" s="31"/>
      <c r="C173" s="31"/>
      <c r="D173" s="31"/>
      <c r="E173" s="32"/>
      <c r="F173" s="32"/>
      <c r="G173" s="33"/>
      <c r="H173" s="31"/>
      <c r="I173" s="28" t="str">
        <f aca="false">IF(F173="","",IF(C173="Short",E173-F173,F173-E173)*D173*IF(L173="",1,L173)-G173)</f>
        <v/>
      </c>
      <c r="J173" s="28" t="str">
        <f aca="false">IF(I173="","",SUM($I$2:I173))</f>
        <v/>
      </c>
      <c r="K173" s="32"/>
      <c r="L173" s="31"/>
      <c r="M173" s="28" t="str">
        <f aca="false">IF(OR(K173="",E173="",F173=""),"",ABS(E173-K173)*D173*IF(L173="",1,L173))</f>
        <v/>
      </c>
      <c r="N173" s="29" t="str">
        <f aca="false">IF(OR(M173="",M173=0),"",I173/M173)</f>
        <v/>
      </c>
      <c r="O173" s="31"/>
      <c r="P173" s="31"/>
    </row>
    <row r="174" customFormat="false" ht="15" hidden="false" customHeight="false" outlineLevel="0" collapsed="false">
      <c r="A174" s="30"/>
      <c r="B174" s="31"/>
      <c r="C174" s="31"/>
      <c r="D174" s="31"/>
      <c r="E174" s="32"/>
      <c r="F174" s="32"/>
      <c r="G174" s="33"/>
      <c r="H174" s="31"/>
      <c r="I174" s="28" t="str">
        <f aca="false">IF(F174="","",IF(C174="Short",E174-F174,F174-E174)*D174*IF(L174="",1,L174)-G174)</f>
        <v/>
      </c>
      <c r="J174" s="28" t="str">
        <f aca="false">IF(I174="","",SUM($I$2:I174))</f>
        <v/>
      </c>
      <c r="K174" s="32"/>
      <c r="L174" s="31"/>
      <c r="M174" s="28" t="str">
        <f aca="false">IF(OR(K174="",E174="",F174=""),"",ABS(E174-K174)*D174*IF(L174="",1,L174))</f>
        <v/>
      </c>
      <c r="N174" s="29" t="str">
        <f aca="false">IF(OR(M174="",M174=0),"",I174/M174)</f>
        <v/>
      </c>
      <c r="O174" s="31"/>
      <c r="P174" s="31"/>
    </row>
    <row r="175" customFormat="false" ht="15" hidden="false" customHeight="false" outlineLevel="0" collapsed="false">
      <c r="A175" s="30"/>
      <c r="B175" s="31"/>
      <c r="C175" s="31"/>
      <c r="D175" s="31"/>
      <c r="E175" s="32"/>
      <c r="F175" s="32"/>
      <c r="G175" s="33"/>
      <c r="H175" s="31"/>
      <c r="I175" s="28" t="str">
        <f aca="false">IF(F175="","",IF(C175="Short",E175-F175,F175-E175)*D175*IF(L175="",1,L175)-G175)</f>
        <v/>
      </c>
      <c r="J175" s="28" t="str">
        <f aca="false">IF(I175="","",SUM($I$2:I175))</f>
        <v/>
      </c>
      <c r="K175" s="32"/>
      <c r="L175" s="31"/>
      <c r="M175" s="28" t="str">
        <f aca="false">IF(OR(K175="",E175="",F175=""),"",ABS(E175-K175)*D175*IF(L175="",1,L175))</f>
        <v/>
      </c>
      <c r="N175" s="29" t="str">
        <f aca="false">IF(OR(M175="",M175=0),"",I175/M175)</f>
        <v/>
      </c>
      <c r="O175" s="31"/>
      <c r="P175" s="31"/>
    </row>
    <row r="176" customFormat="false" ht="15" hidden="false" customHeight="false" outlineLevel="0" collapsed="false">
      <c r="A176" s="30"/>
      <c r="B176" s="31"/>
      <c r="C176" s="31"/>
      <c r="D176" s="31"/>
      <c r="E176" s="32"/>
      <c r="F176" s="32"/>
      <c r="G176" s="33"/>
      <c r="H176" s="31"/>
      <c r="I176" s="28" t="str">
        <f aca="false">IF(F176="","",IF(C176="Short",E176-F176,F176-E176)*D176*IF(L176="",1,L176)-G176)</f>
        <v/>
      </c>
      <c r="J176" s="28" t="str">
        <f aca="false">IF(I176="","",SUM($I$2:I176))</f>
        <v/>
      </c>
      <c r="K176" s="32"/>
      <c r="L176" s="31"/>
      <c r="M176" s="28" t="str">
        <f aca="false">IF(OR(K176="",E176="",F176=""),"",ABS(E176-K176)*D176*IF(L176="",1,L176))</f>
        <v/>
      </c>
      <c r="N176" s="29" t="str">
        <f aca="false">IF(OR(M176="",M176=0),"",I176/M176)</f>
        <v/>
      </c>
      <c r="O176" s="31"/>
      <c r="P176" s="31"/>
    </row>
    <row r="177" customFormat="false" ht="15" hidden="false" customHeight="false" outlineLevel="0" collapsed="false">
      <c r="A177" s="30"/>
      <c r="B177" s="31"/>
      <c r="C177" s="31"/>
      <c r="D177" s="31"/>
      <c r="E177" s="32"/>
      <c r="F177" s="32"/>
      <c r="G177" s="33"/>
      <c r="H177" s="31"/>
      <c r="I177" s="28" t="str">
        <f aca="false">IF(F177="","",IF(C177="Short",E177-F177,F177-E177)*D177*IF(L177="",1,L177)-G177)</f>
        <v/>
      </c>
      <c r="J177" s="28" t="str">
        <f aca="false">IF(I177="","",SUM($I$2:I177))</f>
        <v/>
      </c>
      <c r="K177" s="32"/>
      <c r="L177" s="31"/>
      <c r="M177" s="28" t="str">
        <f aca="false">IF(OR(K177="",E177="",F177=""),"",ABS(E177-K177)*D177*IF(L177="",1,L177))</f>
        <v/>
      </c>
      <c r="N177" s="29" t="str">
        <f aca="false">IF(OR(M177="",M177=0),"",I177/M177)</f>
        <v/>
      </c>
      <c r="O177" s="31"/>
      <c r="P177" s="31"/>
    </row>
    <row r="178" customFormat="false" ht="15" hidden="false" customHeight="false" outlineLevel="0" collapsed="false">
      <c r="A178" s="30"/>
      <c r="B178" s="31"/>
      <c r="C178" s="31"/>
      <c r="D178" s="31"/>
      <c r="E178" s="32"/>
      <c r="F178" s="32"/>
      <c r="G178" s="33"/>
      <c r="H178" s="31"/>
      <c r="I178" s="28" t="str">
        <f aca="false">IF(F178="","",IF(C178="Short",E178-F178,F178-E178)*D178*IF(L178="",1,L178)-G178)</f>
        <v/>
      </c>
      <c r="J178" s="28" t="str">
        <f aca="false">IF(I178="","",SUM($I$2:I178))</f>
        <v/>
      </c>
      <c r="K178" s="32"/>
      <c r="L178" s="31"/>
      <c r="M178" s="28" t="str">
        <f aca="false">IF(OR(K178="",E178="",F178=""),"",ABS(E178-K178)*D178*IF(L178="",1,L178))</f>
        <v/>
      </c>
      <c r="N178" s="29" t="str">
        <f aca="false">IF(OR(M178="",M178=0),"",I178/M178)</f>
        <v/>
      </c>
      <c r="O178" s="31"/>
      <c r="P178" s="31"/>
    </row>
    <row r="179" customFormat="false" ht="15" hidden="false" customHeight="false" outlineLevel="0" collapsed="false">
      <c r="A179" s="30"/>
      <c r="B179" s="31"/>
      <c r="C179" s="31"/>
      <c r="D179" s="31"/>
      <c r="E179" s="32"/>
      <c r="F179" s="32"/>
      <c r="G179" s="33"/>
      <c r="H179" s="31"/>
      <c r="I179" s="28" t="str">
        <f aca="false">IF(F179="","",IF(C179="Short",E179-F179,F179-E179)*D179*IF(L179="",1,L179)-G179)</f>
        <v/>
      </c>
      <c r="J179" s="28" t="str">
        <f aca="false">IF(I179="","",SUM($I$2:I179))</f>
        <v/>
      </c>
      <c r="K179" s="32"/>
      <c r="L179" s="31"/>
      <c r="M179" s="28" t="str">
        <f aca="false">IF(OR(K179="",E179="",F179=""),"",ABS(E179-K179)*D179*IF(L179="",1,L179))</f>
        <v/>
      </c>
      <c r="N179" s="29" t="str">
        <f aca="false">IF(OR(M179="",M179=0),"",I179/M179)</f>
        <v/>
      </c>
      <c r="O179" s="31"/>
      <c r="P179" s="31"/>
    </row>
    <row r="180" customFormat="false" ht="15" hidden="false" customHeight="false" outlineLevel="0" collapsed="false">
      <c r="A180" s="30"/>
      <c r="B180" s="31"/>
      <c r="C180" s="31"/>
      <c r="D180" s="31"/>
      <c r="E180" s="32"/>
      <c r="F180" s="32"/>
      <c r="G180" s="33"/>
      <c r="H180" s="31"/>
      <c r="I180" s="28" t="str">
        <f aca="false">IF(F180="","",IF(C180="Short",E180-F180,F180-E180)*D180*IF(L180="",1,L180)-G180)</f>
        <v/>
      </c>
      <c r="J180" s="28" t="str">
        <f aca="false">IF(I180="","",SUM($I$2:I180))</f>
        <v/>
      </c>
      <c r="K180" s="32"/>
      <c r="L180" s="31"/>
      <c r="M180" s="28" t="str">
        <f aca="false">IF(OR(K180="",E180="",F180=""),"",ABS(E180-K180)*D180*IF(L180="",1,L180))</f>
        <v/>
      </c>
      <c r="N180" s="29" t="str">
        <f aca="false">IF(OR(M180="",M180=0),"",I180/M180)</f>
        <v/>
      </c>
      <c r="O180" s="31"/>
      <c r="P180" s="31"/>
    </row>
    <row r="181" customFormat="false" ht="15" hidden="false" customHeight="false" outlineLevel="0" collapsed="false">
      <c r="A181" s="30"/>
      <c r="B181" s="31"/>
      <c r="C181" s="31"/>
      <c r="D181" s="31"/>
      <c r="E181" s="32"/>
      <c r="F181" s="32"/>
      <c r="G181" s="33"/>
      <c r="H181" s="31"/>
      <c r="I181" s="28" t="str">
        <f aca="false">IF(F181="","",IF(C181="Short",E181-F181,F181-E181)*D181*IF(L181="",1,L181)-G181)</f>
        <v/>
      </c>
      <c r="J181" s="28" t="str">
        <f aca="false">IF(I181="","",SUM($I$2:I181))</f>
        <v/>
      </c>
      <c r="K181" s="32"/>
      <c r="L181" s="31"/>
      <c r="M181" s="28" t="str">
        <f aca="false">IF(OR(K181="",E181="",F181=""),"",ABS(E181-K181)*D181*IF(L181="",1,L181))</f>
        <v/>
      </c>
      <c r="N181" s="29" t="str">
        <f aca="false">IF(OR(M181="",M181=0),"",I181/M181)</f>
        <v/>
      </c>
      <c r="O181" s="31"/>
      <c r="P181" s="31"/>
    </row>
    <row r="182" customFormat="false" ht="15" hidden="false" customHeight="false" outlineLevel="0" collapsed="false">
      <c r="A182" s="30"/>
      <c r="B182" s="31"/>
      <c r="C182" s="31"/>
      <c r="D182" s="31"/>
      <c r="E182" s="32"/>
      <c r="F182" s="32"/>
      <c r="G182" s="33"/>
      <c r="H182" s="31"/>
      <c r="I182" s="28" t="str">
        <f aca="false">IF(F182="","",IF(C182="Short",E182-F182,F182-E182)*D182*IF(L182="",1,L182)-G182)</f>
        <v/>
      </c>
      <c r="J182" s="28" t="str">
        <f aca="false">IF(I182="","",SUM($I$2:I182))</f>
        <v/>
      </c>
      <c r="K182" s="32"/>
      <c r="L182" s="31"/>
      <c r="M182" s="28" t="str">
        <f aca="false">IF(OR(K182="",E182="",F182=""),"",ABS(E182-K182)*D182*IF(L182="",1,L182))</f>
        <v/>
      </c>
      <c r="N182" s="29" t="str">
        <f aca="false">IF(OR(M182="",M182=0),"",I182/M182)</f>
        <v/>
      </c>
      <c r="O182" s="31"/>
      <c r="P182" s="31"/>
    </row>
    <row r="183" customFormat="false" ht="15" hidden="false" customHeight="false" outlineLevel="0" collapsed="false">
      <c r="A183" s="30"/>
      <c r="B183" s="31"/>
      <c r="C183" s="31"/>
      <c r="D183" s="31"/>
      <c r="E183" s="32"/>
      <c r="F183" s="32"/>
      <c r="G183" s="33"/>
      <c r="H183" s="31"/>
      <c r="I183" s="28" t="str">
        <f aca="false">IF(F183="","",IF(C183="Short",E183-F183,F183-E183)*D183*IF(L183="",1,L183)-G183)</f>
        <v/>
      </c>
      <c r="J183" s="28" t="str">
        <f aca="false">IF(I183="","",SUM($I$2:I183))</f>
        <v/>
      </c>
      <c r="K183" s="32"/>
      <c r="L183" s="31"/>
      <c r="M183" s="28" t="str">
        <f aca="false">IF(OR(K183="",E183="",F183=""),"",ABS(E183-K183)*D183*IF(L183="",1,L183))</f>
        <v/>
      </c>
      <c r="N183" s="29" t="str">
        <f aca="false">IF(OR(M183="",M183=0),"",I183/M183)</f>
        <v/>
      </c>
      <c r="O183" s="31"/>
      <c r="P183" s="31"/>
    </row>
    <row r="184" customFormat="false" ht="15" hidden="false" customHeight="false" outlineLevel="0" collapsed="false">
      <c r="A184" s="30"/>
      <c r="B184" s="31"/>
      <c r="C184" s="31"/>
      <c r="D184" s="31"/>
      <c r="E184" s="32"/>
      <c r="F184" s="32"/>
      <c r="G184" s="33"/>
      <c r="H184" s="31"/>
      <c r="I184" s="28" t="str">
        <f aca="false">IF(F184="","",IF(C184="Short",E184-F184,F184-E184)*D184*IF(L184="",1,L184)-G184)</f>
        <v/>
      </c>
      <c r="J184" s="28" t="str">
        <f aca="false">IF(I184="","",SUM($I$2:I184))</f>
        <v/>
      </c>
      <c r="K184" s="32"/>
      <c r="L184" s="31"/>
      <c r="M184" s="28" t="str">
        <f aca="false">IF(OR(K184="",E184="",F184=""),"",ABS(E184-K184)*D184*IF(L184="",1,L184))</f>
        <v/>
      </c>
      <c r="N184" s="29" t="str">
        <f aca="false">IF(OR(M184="",M184=0),"",I184/M184)</f>
        <v/>
      </c>
      <c r="O184" s="31"/>
      <c r="P184" s="31"/>
    </row>
    <row r="185" customFormat="false" ht="15" hidden="false" customHeight="false" outlineLevel="0" collapsed="false">
      <c r="A185" s="30"/>
      <c r="B185" s="31"/>
      <c r="C185" s="31"/>
      <c r="D185" s="31"/>
      <c r="E185" s="32"/>
      <c r="F185" s="32"/>
      <c r="G185" s="33"/>
      <c r="H185" s="31"/>
      <c r="I185" s="28" t="str">
        <f aca="false">IF(F185="","",IF(C185="Short",E185-F185,F185-E185)*D185*IF(L185="",1,L185)-G185)</f>
        <v/>
      </c>
      <c r="J185" s="28" t="str">
        <f aca="false">IF(I185="","",SUM($I$2:I185))</f>
        <v/>
      </c>
      <c r="K185" s="32"/>
      <c r="L185" s="31"/>
      <c r="M185" s="28" t="str">
        <f aca="false">IF(OR(K185="",E185="",F185=""),"",ABS(E185-K185)*D185*IF(L185="",1,L185))</f>
        <v/>
      </c>
      <c r="N185" s="29" t="str">
        <f aca="false">IF(OR(M185="",M185=0),"",I185/M185)</f>
        <v/>
      </c>
      <c r="O185" s="31"/>
      <c r="P185" s="31"/>
    </row>
    <row r="186" customFormat="false" ht="15" hidden="false" customHeight="false" outlineLevel="0" collapsed="false">
      <c r="A186" s="30"/>
      <c r="B186" s="31"/>
      <c r="C186" s="31"/>
      <c r="D186" s="31"/>
      <c r="E186" s="32"/>
      <c r="F186" s="32"/>
      <c r="G186" s="33"/>
      <c r="H186" s="31"/>
      <c r="I186" s="28" t="str">
        <f aca="false">IF(F186="","",IF(C186="Short",E186-F186,F186-E186)*D186*IF(L186="",1,L186)-G186)</f>
        <v/>
      </c>
      <c r="J186" s="28" t="str">
        <f aca="false">IF(I186="","",SUM($I$2:I186))</f>
        <v/>
      </c>
      <c r="K186" s="32"/>
      <c r="L186" s="31"/>
      <c r="M186" s="28" t="str">
        <f aca="false">IF(OR(K186="",E186="",F186=""),"",ABS(E186-K186)*D186*IF(L186="",1,L186))</f>
        <v/>
      </c>
      <c r="N186" s="29" t="str">
        <f aca="false">IF(OR(M186="",M186=0),"",I186/M186)</f>
        <v/>
      </c>
      <c r="O186" s="31"/>
      <c r="P186" s="31"/>
    </row>
    <row r="187" customFormat="false" ht="15" hidden="false" customHeight="false" outlineLevel="0" collapsed="false">
      <c r="A187" s="30"/>
      <c r="B187" s="31"/>
      <c r="C187" s="31"/>
      <c r="D187" s="31"/>
      <c r="E187" s="32"/>
      <c r="F187" s="32"/>
      <c r="G187" s="33"/>
      <c r="H187" s="31"/>
      <c r="I187" s="28" t="str">
        <f aca="false">IF(F187="","",IF(C187="Short",E187-F187,F187-E187)*D187*IF(L187="",1,L187)-G187)</f>
        <v/>
      </c>
      <c r="J187" s="28" t="str">
        <f aca="false">IF(I187="","",SUM($I$2:I187))</f>
        <v/>
      </c>
      <c r="K187" s="32"/>
      <c r="L187" s="31"/>
      <c r="M187" s="28" t="str">
        <f aca="false">IF(OR(K187="",E187="",F187=""),"",ABS(E187-K187)*D187*IF(L187="",1,L187))</f>
        <v/>
      </c>
      <c r="N187" s="29" t="str">
        <f aca="false">IF(OR(M187="",M187=0),"",I187/M187)</f>
        <v/>
      </c>
      <c r="O187" s="31"/>
      <c r="P187" s="31"/>
    </row>
    <row r="188" customFormat="false" ht="15" hidden="false" customHeight="false" outlineLevel="0" collapsed="false">
      <c r="A188" s="30"/>
      <c r="B188" s="31"/>
      <c r="C188" s="31"/>
      <c r="D188" s="31"/>
      <c r="E188" s="32"/>
      <c r="F188" s="32"/>
      <c r="G188" s="33"/>
      <c r="H188" s="31"/>
      <c r="I188" s="28" t="str">
        <f aca="false">IF(F188="","",IF(C188="Short",E188-F188,F188-E188)*D188*IF(L188="",1,L188)-G188)</f>
        <v/>
      </c>
      <c r="J188" s="28" t="str">
        <f aca="false">IF(I188="","",SUM($I$2:I188))</f>
        <v/>
      </c>
      <c r="K188" s="32"/>
      <c r="L188" s="31"/>
      <c r="M188" s="28" t="str">
        <f aca="false">IF(OR(K188="",E188="",F188=""),"",ABS(E188-K188)*D188*IF(L188="",1,L188))</f>
        <v/>
      </c>
      <c r="N188" s="29" t="str">
        <f aca="false">IF(OR(M188="",M188=0),"",I188/M188)</f>
        <v/>
      </c>
      <c r="O188" s="31"/>
      <c r="P188" s="31"/>
    </row>
    <row r="189" customFormat="false" ht="15" hidden="false" customHeight="false" outlineLevel="0" collapsed="false">
      <c r="A189" s="30"/>
      <c r="B189" s="31"/>
      <c r="C189" s="31"/>
      <c r="D189" s="31"/>
      <c r="E189" s="32"/>
      <c r="F189" s="32"/>
      <c r="G189" s="33"/>
      <c r="H189" s="31"/>
      <c r="I189" s="28" t="str">
        <f aca="false">IF(F189="","",IF(C189="Short",E189-F189,F189-E189)*D189*IF(L189="",1,L189)-G189)</f>
        <v/>
      </c>
      <c r="J189" s="28" t="str">
        <f aca="false">IF(I189="","",SUM($I$2:I189))</f>
        <v/>
      </c>
      <c r="K189" s="32"/>
      <c r="L189" s="31"/>
      <c r="M189" s="28" t="str">
        <f aca="false">IF(OR(K189="",E189="",F189=""),"",ABS(E189-K189)*D189*IF(L189="",1,L189))</f>
        <v/>
      </c>
      <c r="N189" s="29" t="str">
        <f aca="false">IF(OR(M189="",M189=0),"",I189/M189)</f>
        <v/>
      </c>
      <c r="O189" s="31"/>
      <c r="P189" s="31"/>
    </row>
    <row r="190" customFormat="false" ht="15" hidden="false" customHeight="false" outlineLevel="0" collapsed="false">
      <c r="A190" s="30"/>
      <c r="B190" s="31"/>
      <c r="C190" s="31"/>
      <c r="D190" s="31"/>
      <c r="E190" s="32"/>
      <c r="F190" s="32"/>
      <c r="G190" s="33"/>
      <c r="H190" s="31"/>
      <c r="I190" s="28" t="str">
        <f aca="false">IF(F190="","",IF(C190="Short",E190-F190,F190-E190)*D190*IF(L190="",1,L190)-G190)</f>
        <v/>
      </c>
      <c r="J190" s="28" t="str">
        <f aca="false">IF(I190="","",SUM($I$2:I190))</f>
        <v/>
      </c>
      <c r="K190" s="32"/>
      <c r="L190" s="31"/>
      <c r="M190" s="28" t="str">
        <f aca="false">IF(OR(K190="",E190="",F190=""),"",ABS(E190-K190)*D190*IF(L190="",1,L190))</f>
        <v/>
      </c>
      <c r="N190" s="29" t="str">
        <f aca="false">IF(OR(M190="",M190=0),"",I190/M190)</f>
        <v/>
      </c>
      <c r="O190" s="31"/>
      <c r="P190" s="31"/>
    </row>
    <row r="191" customFormat="false" ht="15" hidden="false" customHeight="false" outlineLevel="0" collapsed="false">
      <c r="A191" s="30"/>
      <c r="B191" s="31"/>
      <c r="C191" s="31"/>
      <c r="D191" s="31"/>
      <c r="E191" s="32"/>
      <c r="F191" s="32"/>
      <c r="G191" s="33"/>
      <c r="H191" s="31"/>
      <c r="I191" s="28" t="str">
        <f aca="false">IF(F191="","",IF(C191="Short",E191-F191,F191-E191)*D191*IF(L191="",1,L191)-G191)</f>
        <v/>
      </c>
      <c r="J191" s="28" t="str">
        <f aca="false">IF(I191="","",SUM($I$2:I191))</f>
        <v/>
      </c>
      <c r="K191" s="32"/>
      <c r="L191" s="31"/>
      <c r="M191" s="28" t="str">
        <f aca="false">IF(OR(K191="",E191="",F191=""),"",ABS(E191-K191)*D191*IF(L191="",1,L191))</f>
        <v/>
      </c>
      <c r="N191" s="29" t="str">
        <f aca="false">IF(OR(M191="",M191=0),"",I191/M191)</f>
        <v/>
      </c>
      <c r="O191" s="31"/>
      <c r="P191" s="31"/>
    </row>
    <row r="192" customFormat="false" ht="15" hidden="false" customHeight="false" outlineLevel="0" collapsed="false">
      <c r="A192" s="30"/>
      <c r="B192" s="31"/>
      <c r="C192" s="31"/>
      <c r="D192" s="31"/>
      <c r="E192" s="32"/>
      <c r="F192" s="32"/>
      <c r="G192" s="33"/>
      <c r="H192" s="31"/>
      <c r="I192" s="28" t="str">
        <f aca="false">IF(F192="","",IF(C192="Short",E192-F192,F192-E192)*D192*IF(L192="",1,L192)-G192)</f>
        <v/>
      </c>
      <c r="J192" s="28" t="str">
        <f aca="false">IF(I192="","",SUM($I$2:I192))</f>
        <v/>
      </c>
      <c r="K192" s="32"/>
      <c r="L192" s="31"/>
      <c r="M192" s="28" t="str">
        <f aca="false">IF(OR(K192="",E192="",F192=""),"",ABS(E192-K192)*D192*IF(L192="",1,L192))</f>
        <v/>
      </c>
      <c r="N192" s="29" t="str">
        <f aca="false">IF(OR(M192="",M192=0),"",I192/M192)</f>
        <v/>
      </c>
      <c r="O192" s="31"/>
      <c r="P192" s="31"/>
    </row>
    <row r="193" customFormat="false" ht="15" hidden="false" customHeight="false" outlineLevel="0" collapsed="false">
      <c r="A193" s="30"/>
      <c r="B193" s="31"/>
      <c r="C193" s="31"/>
      <c r="D193" s="31"/>
      <c r="E193" s="32"/>
      <c r="F193" s="32"/>
      <c r="G193" s="33"/>
      <c r="H193" s="31"/>
      <c r="I193" s="28" t="str">
        <f aca="false">IF(F193="","",IF(C193="Short",E193-F193,F193-E193)*D193*IF(L193="",1,L193)-G193)</f>
        <v/>
      </c>
      <c r="J193" s="28" t="str">
        <f aca="false">IF(I193="","",SUM($I$2:I193))</f>
        <v/>
      </c>
      <c r="K193" s="32"/>
      <c r="L193" s="31"/>
      <c r="M193" s="28" t="str">
        <f aca="false">IF(OR(K193="",E193="",F193=""),"",ABS(E193-K193)*D193*IF(L193="",1,L193))</f>
        <v/>
      </c>
      <c r="N193" s="29" t="str">
        <f aca="false">IF(OR(M193="",M193=0),"",I193/M193)</f>
        <v/>
      </c>
      <c r="O193" s="31"/>
      <c r="P193" s="31"/>
    </row>
    <row r="194" customFormat="false" ht="15" hidden="false" customHeight="false" outlineLevel="0" collapsed="false">
      <c r="A194" s="30"/>
      <c r="B194" s="31"/>
      <c r="C194" s="31"/>
      <c r="D194" s="31"/>
      <c r="E194" s="32"/>
      <c r="F194" s="32"/>
      <c r="G194" s="33"/>
      <c r="H194" s="31"/>
      <c r="I194" s="28" t="str">
        <f aca="false">IF(F194="","",IF(C194="Short",E194-F194,F194-E194)*D194*IF(L194="",1,L194)-G194)</f>
        <v/>
      </c>
      <c r="J194" s="28" t="str">
        <f aca="false">IF(I194="","",SUM($I$2:I194))</f>
        <v/>
      </c>
      <c r="K194" s="32"/>
      <c r="L194" s="31"/>
      <c r="M194" s="28" t="str">
        <f aca="false">IF(OR(K194="",E194="",F194=""),"",ABS(E194-K194)*D194*IF(L194="",1,L194))</f>
        <v/>
      </c>
      <c r="N194" s="29" t="str">
        <f aca="false">IF(OR(M194="",M194=0),"",I194/M194)</f>
        <v/>
      </c>
      <c r="O194" s="31"/>
      <c r="P194" s="31"/>
    </row>
    <row r="195" customFormat="false" ht="15" hidden="false" customHeight="false" outlineLevel="0" collapsed="false">
      <c r="A195" s="30"/>
      <c r="B195" s="31"/>
      <c r="C195" s="31"/>
      <c r="D195" s="31"/>
      <c r="E195" s="32"/>
      <c r="F195" s="32"/>
      <c r="G195" s="33"/>
      <c r="H195" s="31"/>
      <c r="I195" s="28" t="str">
        <f aca="false">IF(F195="","",IF(C195="Short",E195-F195,F195-E195)*D195*IF(L195="",1,L195)-G195)</f>
        <v/>
      </c>
      <c r="J195" s="28" t="str">
        <f aca="false">IF(I195="","",SUM($I$2:I195))</f>
        <v/>
      </c>
      <c r="K195" s="32"/>
      <c r="L195" s="31"/>
      <c r="M195" s="28" t="str">
        <f aca="false">IF(OR(K195="",E195="",F195=""),"",ABS(E195-K195)*D195*IF(L195="",1,L195))</f>
        <v/>
      </c>
      <c r="N195" s="29" t="str">
        <f aca="false">IF(OR(M195="",M195=0),"",I195/M195)</f>
        <v/>
      </c>
      <c r="O195" s="31"/>
      <c r="P195" s="31"/>
    </row>
    <row r="196" customFormat="false" ht="15" hidden="false" customHeight="false" outlineLevel="0" collapsed="false">
      <c r="A196" s="30"/>
      <c r="B196" s="31"/>
      <c r="C196" s="31"/>
      <c r="D196" s="31"/>
      <c r="E196" s="32"/>
      <c r="F196" s="32"/>
      <c r="G196" s="33"/>
      <c r="H196" s="31"/>
      <c r="I196" s="28" t="str">
        <f aca="false">IF(F196="","",IF(C196="Short",E196-F196,F196-E196)*D196*IF(L196="",1,L196)-G196)</f>
        <v/>
      </c>
      <c r="J196" s="28" t="str">
        <f aca="false">IF(I196="","",SUM($I$2:I196))</f>
        <v/>
      </c>
      <c r="K196" s="32"/>
      <c r="L196" s="31"/>
      <c r="M196" s="28" t="str">
        <f aca="false">IF(OR(K196="",E196="",F196=""),"",ABS(E196-K196)*D196*IF(L196="",1,L196))</f>
        <v/>
      </c>
      <c r="N196" s="29" t="str">
        <f aca="false">IF(OR(M196="",M196=0),"",I196/M196)</f>
        <v/>
      </c>
      <c r="O196" s="31"/>
      <c r="P196" s="31"/>
    </row>
    <row r="197" customFormat="false" ht="15" hidden="false" customHeight="false" outlineLevel="0" collapsed="false">
      <c r="A197" s="30"/>
      <c r="B197" s="31"/>
      <c r="C197" s="31"/>
      <c r="D197" s="31"/>
      <c r="E197" s="32"/>
      <c r="F197" s="32"/>
      <c r="G197" s="33"/>
      <c r="H197" s="31"/>
      <c r="I197" s="28" t="str">
        <f aca="false">IF(F197="","",IF(C197="Short",E197-F197,F197-E197)*D197*IF(L197="",1,L197)-G197)</f>
        <v/>
      </c>
      <c r="J197" s="28" t="str">
        <f aca="false">IF(I197="","",SUM($I$2:I197))</f>
        <v/>
      </c>
      <c r="K197" s="32"/>
      <c r="L197" s="31"/>
      <c r="M197" s="28" t="str">
        <f aca="false">IF(OR(K197="",E197="",F197=""),"",ABS(E197-K197)*D197*IF(L197="",1,L197))</f>
        <v/>
      </c>
      <c r="N197" s="29" t="str">
        <f aca="false">IF(OR(M197="",M197=0),"",I197/M197)</f>
        <v/>
      </c>
      <c r="O197" s="31"/>
      <c r="P197" s="31"/>
    </row>
    <row r="198" customFormat="false" ht="15" hidden="false" customHeight="false" outlineLevel="0" collapsed="false">
      <c r="A198" s="30"/>
      <c r="B198" s="31"/>
      <c r="C198" s="31"/>
      <c r="D198" s="31"/>
      <c r="E198" s="32"/>
      <c r="F198" s="32"/>
      <c r="G198" s="33"/>
      <c r="H198" s="31"/>
      <c r="I198" s="28" t="str">
        <f aca="false">IF(F198="","",IF(C198="Short",E198-F198,F198-E198)*D198*IF(L198="",1,L198)-G198)</f>
        <v/>
      </c>
      <c r="J198" s="28" t="str">
        <f aca="false">IF(I198="","",SUM($I$2:I198))</f>
        <v/>
      </c>
      <c r="K198" s="32"/>
      <c r="L198" s="31"/>
      <c r="M198" s="28" t="str">
        <f aca="false">IF(OR(K198="",E198="",F198=""),"",ABS(E198-K198)*D198*IF(L198="",1,L198))</f>
        <v/>
      </c>
      <c r="N198" s="29" t="str">
        <f aca="false">IF(OR(M198="",M198=0),"",I198/M198)</f>
        <v/>
      </c>
      <c r="O198" s="31"/>
      <c r="P198" s="31"/>
    </row>
    <row r="199" customFormat="false" ht="15" hidden="false" customHeight="false" outlineLevel="0" collapsed="false">
      <c r="A199" s="30"/>
      <c r="B199" s="31"/>
      <c r="C199" s="31"/>
      <c r="D199" s="31"/>
      <c r="E199" s="32"/>
      <c r="F199" s="32"/>
      <c r="G199" s="33"/>
      <c r="H199" s="31"/>
      <c r="I199" s="28" t="str">
        <f aca="false">IF(F199="","",IF(C199="Short",E199-F199,F199-E199)*D199*IF(L199="",1,L199)-G199)</f>
        <v/>
      </c>
      <c r="J199" s="28" t="str">
        <f aca="false">IF(I199="","",SUM($I$2:I199))</f>
        <v/>
      </c>
      <c r="K199" s="32"/>
      <c r="L199" s="31"/>
      <c r="M199" s="28" t="str">
        <f aca="false">IF(OR(K199="",E199="",F199=""),"",ABS(E199-K199)*D199*IF(L199="",1,L199))</f>
        <v/>
      </c>
      <c r="N199" s="29" t="str">
        <f aca="false">IF(OR(M199="",M199=0),"",I199/M199)</f>
        <v/>
      </c>
      <c r="O199" s="31"/>
      <c r="P199" s="31"/>
    </row>
    <row r="200" customFormat="false" ht="15" hidden="false" customHeight="false" outlineLevel="0" collapsed="false">
      <c r="A200" s="30"/>
      <c r="B200" s="31"/>
      <c r="C200" s="31"/>
      <c r="D200" s="31"/>
      <c r="E200" s="32"/>
      <c r="F200" s="32"/>
      <c r="G200" s="33"/>
      <c r="H200" s="31"/>
      <c r="I200" s="28" t="str">
        <f aca="false">IF(F200="","",IF(C200="Short",E200-F200,F200-E200)*D200*IF(L200="",1,L200)-G200)</f>
        <v/>
      </c>
      <c r="J200" s="28" t="str">
        <f aca="false">IF(I200="","",SUM($I$2:I200))</f>
        <v/>
      </c>
      <c r="K200" s="32"/>
      <c r="L200" s="31"/>
      <c r="M200" s="28" t="str">
        <f aca="false">IF(OR(K200="",E200="",F200=""),"",ABS(E200-K200)*D200*IF(L200="",1,L200))</f>
        <v/>
      </c>
      <c r="N200" s="29" t="str">
        <f aca="false">IF(OR(M200="",M200=0),"",I200/M200)</f>
        <v/>
      </c>
      <c r="O200" s="31"/>
      <c r="P200" s="31"/>
    </row>
    <row r="201" customFormat="false" ht="15" hidden="false" customHeight="false" outlineLevel="0" collapsed="false">
      <c r="A201" s="30"/>
      <c r="B201" s="31"/>
      <c r="C201" s="31"/>
      <c r="D201" s="31"/>
      <c r="E201" s="32"/>
      <c r="F201" s="32"/>
      <c r="G201" s="33"/>
      <c r="H201" s="31"/>
      <c r="I201" s="28" t="str">
        <f aca="false">IF(F201="","",IF(C201="Short",E201-F201,F201-E201)*D201*IF(L201="",1,L201)-G201)</f>
        <v/>
      </c>
      <c r="J201" s="28" t="str">
        <f aca="false">IF(I201="","",SUM($I$2:I201))</f>
        <v/>
      </c>
      <c r="K201" s="32"/>
      <c r="L201" s="31"/>
      <c r="M201" s="28" t="str">
        <f aca="false">IF(OR(K201="",E201="",F201=""),"",ABS(E201-K201)*D201*IF(L201="",1,L201))</f>
        <v/>
      </c>
      <c r="N201" s="29" t="str">
        <f aca="false">IF(OR(M201="",M201=0),"",I201/M201)</f>
        <v/>
      </c>
      <c r="O201" s="31"/>
      <c r="P201" s="31"/>
    </row>
    <row r="202" customFormat="false" ht="15" hidden="false" customHeight="false" outlineLevel="0" collapsed="false">
      <c r="A202" s="30"/>
      <c r="B202" s="31"/>
      <c r="C202" s="31"/>
      <c r="D202" s="31"/>
      <c r="E202" s="32"/>
      <c r="F202" s="32"/>
      <c r="G202" s="33"/>
      <c r="H202" s="31"/>
      <c r="I202" s="28" t="str">
        <f aca="false">IF(F202="","",IF(C202="Short",E202-F202,F202-E202)*D202*IF(L202="",1,L202)-G202)</f>
        <v/>
      </c>
      <c r="J202" s="28" t="str">
        <f aca="false">IF(I202="","",SUM($I$2:I202))</f>
        <v/>
      </c>
      <c r="K202" s="32"/>
      <c r="L202" s="31"/>
      <c r="M202" s="28" t="str">
        <f aca="false">IF(OR(K202="",E202="",F202=""),"",ABS(E202-K202)*D202*IF(L202="",1,L202))</f>
        <v/>
      </c>
      <c r="N202" s="29" t="str">
        <f aca="false">IF(OR(M202="",M202=0),"",I202/M202)</f>
        <v/>
      </c>
      <c r="O202" s="31"/>
      <c r="P202" s="31"/>
    </row>
    <row r="203" customFormat="false" ht="15" hidden="false" customHeight="false" outlineLevel="0" collapsed="false">
      <c r="A203" s="30"/>
      <c r="B203" s="31"/>
      <c r="C203" s="31"/>
      <c r="D203" s="31"/>
      <c r="E203" s="32"/>
      <c r="F203" s="32"/>
      <c r="G203" s="33"/>
      <c r="H203" s="31"/>
      <c r="I203" s="28" t="str">
        <f aca="false">IF(F203="","",IF(C203="Short",E203-F203,F203-E203)*D203*IF(L203="",1,L203)-G203)</f>
        <v/>
      </c>
      <c r="J203" s="28" t="str">
        <f aca="false">IF(I203="","",SUM($I$2:I203))</f>
        <v/>
      </c>
      <c r="K203" s="32"/>
      <c r="L203" s="31"/>
      <c r="M203" s="28" t="str">
        <f aca="false">IF(OR(K203="",E203="",F203=""),"",ABS(E203-K203)*D203*IF(L203="",1,L203))</f>
        <v/>
      </c>
      <c r="N203" s="29" t="str">
        <f aca="false">IF(OR(M203="",M203=0),"",I203/M203)</f>
        <v/>
      </c>
      <c r="O203" s="31"/>
      <c r="P203" s="31"/>
    </row>
    <row r="204" customFormat="false" ht="15" hidden="false" customHeight="false" outlineLevel="0" collapsed="false">
      <c r="A204" s="30"/>
      <c r="B204" s="31"/>
      <c r="C204" s="31"/>
      <c r="D204" s="31"/>
      <c r="E204" s="32"/>
      <c r="F204" s="32"/>
      <c r="G204" s="33"/>
      <c r="H204" s="31"/>
      <c r="I204" s="28" t="str">
        <f aca="false">IF(F204="","",IF(C204="Short",E204-F204,F204-E204)*D204*IF(L204="",1,L204)-G204)</f>
        <v/>
      </c>
      <c r="J204" s="28" t="str">
        <f aca="false">IF(I204="","",SUM($I$2:I204))</f>
        <v/>
      </c>
      <c r="K204" s="32"/>
      <c r="L204" s="31"/>
      <c r="M204" s="28" t="str">
        <f aca="false">IF(OR(K204="",E204="",F204=""),"",ABS(E204-K204)*D204*IF(L204="",1,L204))</f>
        <v/>
      </c>
      <c r="N204" s="29" t="str">
        <f aca="false">IF(OR(M204="",M204=0),"",I204/M204)</f>
        <v/>
      </c>
      <c r="O204" s="31"/>
      <c r="P204" s="31"/>
    </row>
    <row r="205" customFormat="false" ht="15" hidden="false" customHeight="false" outlineLevel="0" collapsed="false">
      <c r="A205" s="30"/>
      <c r="B205" s="31"/>
      <c r="C205" s="31"/>
      <c r="D205" s="31"/>
      <c r="E205" s="32"/>
      <c r="F205" s="32"/>
      <c r="G205" s="33"/>
      <c r="H205" s="31"/>
      <c r="I205" s="28" t="str">
        <f aca="false">IF(F205="","",IF(C205="Short",E205-F205,F205-E205)*D205*IF(L205="",1,L205)-G205)</f>
        <v/>
      </c>
      <c r="J205" s="28" t="str">
        <f aca="false">IF(I205="","",SUM($I$2:I205))</f>
        <v/>
      </c>
      <c r="K205" s="32"/>
      <c r="L205" s="31"/>
      <c r="M205" s="28" t="str">
        <f aca="false">IF(OR(K205="",E205="",F205=""),"",ABS(E205-K205)*D205*IF(L205="",1,L205))</f>
        <v/>
      </c>
      <c r="N205" s="29" t="str">
        <f aca="false">IF(OR(M205="",M205=0),"",I205/M205)</f>
        <v/>
      </c>
      <c r="O205" s="31"/>
      <c r="P205" s="31"/>
    </row>
    <row r="206" customFormat="false" ht="15" hidden="false" customHeight="false" outlineLevel="0" collapsed="false">
      <c r="A206" s="30"/>
      <c r="B206" s="31"/>
      <c r="C206" s="31"/>
      <c r="D206" s="31"/>
      <c r="E206" s="32"/>
      <c r="F206" s="32"/>
      <c r="G206" s="33"/>
      <c r="H206" s="31"/>
      <c r="I206" s="28" t="str">
        <f aca="false">IF(F206="","",IF(C206="Short",E206-F206,F206-E206)*D206*IF(L206="",1,L206)-G206)</f>
        <v/>
      </c>
      <c r="J206" s="28" t="str">
        <f aca="false">IF(I206="","",SUM($I$2:I206))</f>
        <v/>
      </c>
      <c r="K206" s="32"/>
      <c r="L206" s="31"/>
      <c r="M206" s="28" t="str">
        <f aca="false">IF(OR(K206="",E206="",F206=""),"",ABS(E206-K206)*D206*IF(L206="",1,L206))</f>
        <v/>
      </c>
      <c r="N206" s="29" t="str">
        <f aca="false">IF(OR(M206="",M206=0),"",I206/M206)</f>
        <v/>
      </c>
      <c r="O206" s="31"/>
      <c r="P206" s="31"/>
    </row>
    <row r="207" customFormat="false" ht="15" hidden="false" customHeight="false" outlineLevel="0" collapsed="false">
      <c r="A207" s="30"/>
      <c r="B207" s="31"/>
      <c r="C207" s="31"/>
      <c r="D207" s="31"/>
      <c r="E207" s="32"/>
      <c r="F207" s="32"/>
      <c r="G207" s="33"/>
      <c r="H207" s="31"/>
      <c r="I207" s="28" t="str">
        <f aca="false">IF(F207="","",IF(C207="Short",E207-F207,F207-E207)*D207*IF(L207="",1,L207)-G207)</f>
        <v/>
      </c>
      <c r="J207" s="28" t="str">
        <f aca="false">IF(I207="","",SUM($I$2:I207))</f>
        <v/>
      </c>
      <c r="K207" s="32"/>
      <c r="L207" s="31"/>
      <c r="M207" s="28" t="str">
        <f aca="false">IF(OR(K207="",E207="",F207=""),"",ABS(E207-K207)*D207*IF(L207="",1,L207))</f>
        <v/>
      </c>
      <c r="N207" s="29" t="str">
        <f aca="false">IF(OR(M207="",M207=0),"",I207/M207)</f>
        <v/>
      </c>
      <c r="O207" s="31"/>
      <c r="P207" s="31"/>
    </row>
    <row r="208" customFormat="false" ht="15" hidden="false" customHeight="false" outlineLevel="0" collapsed="false">
      <c r="A208" s="30"/>
      <c r="B208" s="31"/>
      <c r="C208" s="31"/>
      <c r="D208" s="31"/>
      <c r="E208" s="32"/>
      <c r="F208" s="32"/>
      <c r="G208" s="33"/>
      <c r="H208" s="31"/>
      <c r="I208" s="28" t="str">
        <f aca="false">IF(F208="","",IF(C208="Short",E208-F208,F208-E208)*D208*IF(L208="",1,L208)-G208)</f>
        <v/>
      </c>
      <c r="J208" s="28" t="str">
        <f aca="false">IF(I208="","",SUM($I$2:I208))</f>
        <v/>
      </c>
      <c r="K208" s="32"/>
      <c r="L208" s="31"/>
      <c r="M208" s="28" t="str">
        <f aca="false">IF(OR(K208="",E208="",F208=""),"",ABS(E208-K208)*D208*IF(L208="",1,L208))</f>
        <v/>
      </c>
      <c r="N208" s="29" t="str">
        <f aca="false">IF(OR(M208="",M208=0),"",I208/M208)</f>
        <v/>
      </c>
      <c r="O208" s="31"/>
      <c r="P208" s="31"/>
    </row>
    <row r="209" customFormat="false" ht="15" hidden="false" customHeight="false" outlineLevel="0" collapsed="false">
      <c r="A209" s="30"/>
      <c r="B209" s="31"/>
      <c r="C209" s="31"/>
      <c r="D209" s="31"/>
      <c r="E209" s="32"/>
      <c r="F209" s="32"/>
      <c r="G209" s="33"/>
      <c r="H209" s="31"/>
      <c r="I209" s="28" t="str">
        <f aca="false">IF(F209="","",IF(C209="Short",E209-F209,F209-E209)*D209*IF(L209="",1,L209)-G209)</f>
        <v/>
      </c>
      <c r="J209" s="28" t="str">
        <f aca="false">IF(I209="","",SUM($I$2:I209))</f>
        <v/>
      </c>
      <c r="K209" s="32"/>
      <c r="L209" s="31"/>
      <c r="M209" s="28" t="str">
        <f aca="false">IF(OR(K209="",E209="",F209=""),"",ABS(E209-K209)*D209*IF(L209="",1,L209))</f>
        <v/>
      </c>
      <c r="N209" s="29" t="str">
        <f aca="false">IF(OR(M209="",M209=0),"",I209/M209)</f>
        <v/>
      </c>
      <c r="O209" s="31"/>
      <c r="P209" s="31"/>
    </row>
    <row r="210" customFormat="false" ht="15" hidden="false" customHeight="false" outlineLevel="0" collapsed="false">
      <c r="A210" s="30"/>
      <c r="B210" s="31"/>
      <c r="C210" s="31"/>
      <c r="D210" s="31"/>
      <c r="E210" s="32"/>
      <c r="F210" s="32"/>
      <c r="G210" s="33"/>
      <c r="H210" s="31"/>
      <c r="I210" s="28" t="str">
        <f aca="false">IF(F210="","",IF(C210="Short",E210-F210,F210-E210)*D210*IF(L210="",1,L210)-G210)</f>
        <v/>
      </c>
      <c r="J210" s="28" t="str">
        <f aca="false">IF(I210="","",SUM($I$2:I210))</f>
        <v/>
      </c>
      <c r="K210" s="32"/>
      <c r="L210" s="31"/>
      <c r="M210" s="28" t="str">
        <f aca="false">IF(OR(K210="",E210="",F210=""),"",ABS(E210-K210)*D210*IF(L210="",1,L210))</f>
        <v/>
      </c>
      <c r="N210" s="29" t="str">
        <f aca="false">IF(OR(M210="",M210=0),"",I210/M210)</f>
        <v/>
      </c>
      <c r="O210" s="31"/>
      <c r="P210" s="31"/>
    </row>
    <row r="211" customFormat="false" ht="15" hidden="false" customHeight="false" outlineLevel="0" collapsed="false">
      <c r="A211" s="30"/>
      <c r="B211" s="31"/>
      <c r="C211" s="31"/>
      <c r="D211" s="31"/>
      <c r="E211" s="32"/>
      <c r="F211" s="32"/>
      <c r="G211" s="33"/>
      <c r="H211" s="31"/>
      <c r="I211" s="28" t="str">
        <f aca="false">IF(F211="","",IF(C211="Short",E211-F211,F211-E211)*D211*IF(L211="",1,L211)-G211)</f>
        <v/>
      </c>
      <c r="J211" s="28" t="str">
        <f aca="false">IF(I211="","",SUM($I$2:I211))</f>
        <v/>
      </c>
      <c r="K211" s="32"/>
      <c r="L211" s="31"/>
      <c r="M211" s="28" t="str">
        <f aca="false">IF(OR(K211="",E211="",F211=""),"",ABS(E211-K211)*D211*IF(L211="",1,L211))</f>
        <v/>
      </c>
      <c r="N211" s="29" t="str">
        <f aca="false">IF(OR(M211="",M211=0),"",I211/M211)</f>
        <v/>
      </c>
      <c r="O211" s="31"/>
      <c r="P211" s="31"/>
    </row>
    <row r="212" customFormat="false" ht="15" hidden="false" customHeight="false" outlineLevel="0" collapsed="false">
      <c r="A212" s="30"/>
      <c r="B212" s="31"/>
      <c r="C212" s="31"/>
      <c r="D212" s="31"/>
      <c r="E212" s="32"/>
      <c r="F212" s="32"/>
      <c r="G212" s="33"/>
      <c r="H212" s="31"/>
      <c r="I212" s="28" t="str">
        <f aca="false">IF(F212="","",IF(C212="Short",E212-F212,F212-E212)*D212*IF(L212="",1,L212)-G212)</f>
        <v/>
      </c>
      <c r="J212" s="28" t="str">
        <f aca="false">IF(I212="","",SUM($I$2:I212))</f>
        <v/>
      </c>
      <c r="K212" s="32"/>
      <c r="L212" s="31"/>
      <c r="M212" s="28" t="str">
        <f aca="false">IF(OR(K212="",E212="",F212=""),"",ABS(E212-K212)*D212*IF(L212="",1,L212))</f>
        <v/>
      </c>
      <c r="N212" s="29" t="str">
        <f aca="false">IF(OR(M212="",M212=0),"",I212/M212)</f>
        <v/>
      </c>
      <c r="O212" s="31"/>
      <c r="P212" s="31"/>
    </row>
    <row r="213" customFormat="false" ht="15" hidden="false" customHeight="false" outlineLevel="0" collapsed="false">
      <c r="A213" s="30"/>
      <c r="B213" s="31"/>
      <c r="C213" s="31"/>
      <c r="D213" s="31"/>
      <c r="E213" s="32"/>
      <c r="F213" s="32"/>
      <c r="G213" s="33"/>
      <c r="H213" s="31"/>
      <c r="I213" s="28" t="str">
        <f aca="false">IF(F213="","",IF(C213="Short",E213-F213,F213-E213)*D213*IF(L213="",1,L213)-G213)</f>
        <v/>
      </c>
      <c r="J213" s="28" t="str">
        <f aca="false">IF(I213="","",SUM($I$2:I213))</f>
        <v/>
      </c>
      <c r="K213" s="32"/>
      <c r="L213" s="31"/>
      <c r="M213" s="28" t="str">
        <f aca="false">IF(OR(K213="",E213="",F213=""),"",ABS(E213-K213)*D213*IF(L213="",1,L213))</f>
        <v/>
      </c>
      <c r="N213" s="29" t="str">
        <f aca="false">IF(OR(M213="",M213=0),"",I213/M213)</f>
        <v/>
      </c>
      <c r="O213" s="31"/>
      <c r="P213" s="31"/>
    </row>
    <row r="214" customFormat="false" ht="15" hidden="false" customHeight="false" outlineLevel="0" collapsed="false">
      <c r="A214" s="30"/>
      <c r="B214" s="31"/>
      <c r="C214" s="31"/>
      <c r="D214" s="31"/>
      <c r="E214" s="32"/>
      <c r="F214" s="32"/>
      <c r="G214" s="33"/>
      <c r="H214" s="31"/>
      <c r="I214" s="28" t="str">
        <f aca="false">IF(F214="","",IF(C214="Short",E214-F214,F214-E214)*D214*IF(L214="",1,L214)-G214)</f>
        <v/>
      </c>
      <c r="J214" s="28" t="str">
        <f aca="false">IF(I214="","",SUM($I$2:I214))</f>
        <v/>
      </c>
      <c r="K214" s="32"/>
      <c r="L214" s="31"/>
      <c r="M214" s="28" t="str">
        <f aca="false">IF(OR(K214="",E214="",F214=""),"",ABS(E214-K214)*D214*IF(L214="",1,L214))</f>
        <v/>
      </c>
      <c r="N214" s="29" t="str">
        <f aca="false">IF(OR(M214="",M214=0),"",I214/M214)</f>
        <v/>
      </c>
      <c r="O214" s="31"/>
      <c r="P214" s="31"/>
    </row>
    <row r="215" customFormat="false" ht="15" hidden="false" customHeight="false" outlineLevel="0" collapsed="false">
      <c r="A215" s="30"/>
      <c r="B215" s="31"/>
      <c r="C215" s="31"/>
      <c r="D215" s="31"/>
      <c r="E215" s="32"/>
      <c r="F215" s="32"/>
      <c r="G215" s="33"/>
      <c r="H215" s="31"/>
      <c r="I215" s="28" t="str">
        <f aca="false">IF(F215="","",IF(C215="Short",E215-F215,F215-E215)*D215*IF(L215="",1,L215)-G215)</f>
        <v/>
      </c>
      <c r="J215" s="28" t="str">
        <f aca="false">IF(I215="","",SUM($I$2:I215))</f>
        <v/>
      </c>
      <c r="K215" s="32"/>
      <c r="L215" s="31"/>
      <c r="M215" s="28" t="str">
        <f aca="false">IF(OR(K215="",E215="",F215=""),"",ABS(E215-K215)*D215*IF(L215="",1,L215))</f>
        <v/>
      </c>
      <c r="N215" s="29" t="str">
        <f aca="false">IF(OR(M215="",M215=0),"",I215/M215)</f>
        <v/>
      </c>
      <c r="O215" s="31"/>
      <c r="P215" s="31"/>
    </row>
    <row r="216" customFormat="false" ht="15" hidden="false" customHeight="false" outlineLevel="0" collapsed="false">
      <c r="A216" s="30"/>
      <c r="B216" s="31"/>
      <c r="C216" s="31"/>
      <c r="D216" s="31"/>
      <c r="E216" s="32"/>
      <c r="F216" s="32"/>
      <c r="G216" s="33"/>
      <c r="H216" s="31"/>
      <c r="I216" s="28" t="str">
        <f aca="false">IF(F216="","",IF(C216="Short",E216-F216,F216-E216)*D216*IF(L216="",1,L216)-G216)</f>
        <v/>
      </c>
      <c r="J216" s="28" t="str">
        <f aca="false">IF(I216="","",SUM($I$2:I216))</f>
        <v/>
      </c>
      <c r="K216" s="32"/>
      <c r="L216" s="31"/>
      <c r="M216" s="28" t="str">
        <f aca="false">IF(OR(K216="",E216="",F216=""),"",ABS(E216-K216)*D216*IF(L216="",1,L216))</f>
        <v/>
      </c>
      <c r="N216" s="29" t="str">
        <f aca="false">IF(OR(M216="",M216=0),"",I216/M216)</f>
        <v/>
      </c>
      <c r="O216" s="31"/>
      <c r="P216" s="31"/>
    </row>
    <row r="217" customFormat="false" ht="15" hidden="false" customHeight="false" outlineLevel="0" collapsed="false">
      <c r="A217" s="30"/>
      <c r="B217" s="31"/>
      <c r="C217" s="31"/>
      <c r="D217" s="31"/>
      <c r="E217" s="32"/>
      <c r="F217" s="32"/>
      <c r="G217" s="33"/>
      <c r="H217" s="31"/>
      <c r="I217" s="28" t="str">
        <f aca="false">IF(F217="","",IF(C217="Short",E217-F217,F217-E217)*D217*IF(L217="",1,L217)-G217)</f>
        <v/>
      </c>
      <c r="J217" s="28" t="str">
        <f aca="false">IF(I217="","",SUM($I$2:I217))</f>
        <v/>
      </c>
      <c r="K217" s="32"/>
      <c r="L217" s="31"/>
      <c r="M217" s="28" t="str">
        <f aca="false">IF(OR(K217="",E217="",F217=""),"",ABS(E217-K217)*D217*IF(L217="",1,L217))</f>
        <v/>
      </c>
      <c r="N217" s="29" t="str">
        <f aca="false">IF(OR(M217="",M217=0),"",I217/M217)</f>
        <v/>
      </c>
      <c r="O217" s="31"/>
      <c r="P217" s="31"/>
    </row>
    <row r="218" customFormat="false" ht="15" hidden="false" customHeight="false" outlineLevel="0" collapsed="false">
      <c r="A218" s="30"/>
      <c r="B218" s="31"/>
      <c r="C218" s="31"/>
      <c r="D218" s="31"/>
      <c r="E218" s="32"/>
      <c r="F218" s="32"/>
      <c r="G218" s="33"/>
      <c r="H218" s="31"/>
      <c r="I218" s="28" t="str">
        <f aca="false">IF(F218="","",IF(C218="Short",E218-F218,F218-E218)*D218*IF(L218="",1,L218)-G218)</f>
        <v/>
      </c>
      <c r="J218" s="28" t="str">
        <f aca="false">IF(I218="","",SUM($I$2:I218))</f>
        <v/>
      </c>
      <c r="K218" s="32"/>
      <c r="L218" s="31"/>
      <c r="M218" s="28" t="str">
        <f aca="false">IF(OR(K218="",E218="",F218=""),"",ABS(E218-K218)*D218*IF(L218="",1,L218))</f>
        <v/>
      </c>
      <c r="N218" s="29" t="str">
        <f aca="false">IF(OR(M218="",M218=0),"",I218/M218)</f>
        <v/>
      </c>
      <c r="O218" s="31"/>
      <c r="P218" s="31"/>
    </row>
    <row r="219" customFormat="false" ht="15" hidden="false" customHeight="false" outlineLevel="0" collapsed="false">
      <c r="A219" s="30"/>
      <c r="B219" s="31"/>
      <c r="C219" s="31"/>
      <c r="D219" s="31"/>
      <c r="E219" s="32"/>
      <c r="F219" s="32"/>
      <c r="G219" s="33"/>
      <c r="H219" s="31"/>
      <c r="I219" s="28" t="str">
        <f aca="false">IF(F219="","",IF(C219="Short",E219-F219,F219-E219)*D219*IF(L219="",1,L219)-G219)</f>
        <v/>
      </c>
      <c r="J219" s="28" t="str">
        <f aca="false">IF(I219="","",SUM($I$2:I219))</f>
        <v/>
      </c>
      <c r="K219" s="32"/>
      <c r="L219" s="31"/>
      <c r="M219" s="28" t="str">
        <f aca="false">IF(OR(K219="",E219="",F219=""),"",ABS(E219-K219)*D219*IF(L219="",1,L219))</f>
        <v/>
      </c>
      <c r="N219" s="29" t="str">
        <f aca="false">IF(OR(M219="",M219=0),"",I219/M219)</f>
        <v/>
      </c>
      <c r="O219" s="31"/>
      <c r="P219" s="31"/>
    </row>
    <row r="220" customFormat="false" ht="15" hidden="false" customHeight="false" outlineLevel="0" collapsed="false">
      <c r="A220" s="30"/>
      <c r="B220" s="31"/>
      <c r="C220" s="31"/>
      <c r="D220" s="31"/>
      <c r="E220" s="32"/>
      <c r="F220" s="32"/>
      <c r="G220" s="33"/>
      <c r="H220" s="31"/>
      <c r="I220" s="28" t="str">
        <f aca="false">IF(F220="","",IF(C220="Short",E220-F220,F220-E220)*D220*IF(L220="",1,L220)-G220)</f>
        <v/>
      </c>
      <c r="J220" s="28" t="str">
        <f aca="false">IF(I220="","",SUM($I$2:I220))</f>
        <v/>
      </c>
      <c r="K220" s="32"/>
      <c r="L220" s="31"/>
      <c r="M220" s="28" t="str">
        <f aca="false">IF(OR(K220="",E220="",F220=""),"",ABS(E220-K220)*D220*IF(L220="",1,L220))</f>
        <v/>
      </c>
      <c r="N220" s="29" t="str">
        <f aca="false">IF(OR(M220="",M220=0),"",I220/M220)</f>
        <v/>
      </c>
      <c r="O220" s="31"/>
      <c r="P220" s="31"/>
    </row>
    <row r="221" customFormat="false" ht="15" hidden="false" customHeight="false" outlineLevel="0" collapsed="false">
      <c r="A221" s="30"/>
      <c r="B221" s="31"/>
      <c r="C221" s="31"/>
      <c r="D221" s="31"/>
      <c r="E221" s="32"/>
      <c r="F221" s="32"/>
      <c r="G221" s="33"/>
      <c r="H221" s="31"/>
      <c r="I221" s="28" t="str">
        <f aca="false">IF(F221="","",IF(C221="Short",E221-F221,F221-E221)*D221*IF(L221="",1,L221)-G221)</f>
        <v/>
      </c>
      <c r="J221" s="28" t="str">
        <f aca="false">IF(I221="","",SUM($I$2:I221))</f>
        <v/>
      </c>
      <c r="K221" s="32"/>
      <c r="L221" s="31"/>
      <c r="M221" s="28" t="str">
        <f aca="false">IF(OR(K221="",E221="",F221=""),"",ABS(E221-K221)*D221*IF(L221="",1,L221))</f>
        <v/>
      </c>
      <c r="N221" s="29" t="str">
        <f aca="false">IF(OR(M221="",M221=0),"",I221/M221)</f>
        <v/>
      </c>
      <c r="O221" s="31"/>
      <c r="P221" s="31"/>
    </row>
    <row r="222" customFormat="false" ht="15" hidden="false" customHeight="false" outlineLevel="0" collapsed="false">
      <c r="A222" s="30"/>
      <c r="B222" s="31"/>
      <c r="C222" s="31"/>
      <c r="D222" s="31"/>
      <c r="E222" s="32"/>
      <c r="F222" s="32"/>
      <c r="G222" s="33"/>
      <c r="H222" s="31"/>
      <c r="I222" s="28" t="str">
        <f aca="false">IF(F222="","",IF(C222="Short",E222-F222,F222-E222)*D222*IF(L222="",1,L222)-G222)</f>
        <v/>
      </c>
      <c r="J222" s="28" t="str">
        <f aca="false">IF(I222="","",SUM($I$2:I222))</f>
        <v/>
      </c>
      <c r="K222" s="32"/>
      <c r="L222" s="31"/>
      <c r="M222" s="28" t="str">
        <f aca="false">IF(OR(K222="",E222="",F222=""),"",ABS(E222-K222)*D222*IF(L222="",1,L222))</f>
        <v/>
      </c>
      <c r="N222" s="29" t="str">
        <f aca="false">IF(OR(M222="",M222=0),"",I222/M222)</f>
        <v/>
      </c>
      <c r="O222" s="31"/>
      <c r="P222" s="31"/>
    </row>
    <row r="223" customFormat="false" ht="15" hidden="false" customHeight="false" outlineLevel="0" collapsed="false">
      <c r="A223" s="30"/>
      <c r="B223" s="31"/>
      <c r="C223" s="31"/>
      <c r="D223" s="31"/>
      <c r="E223" s="32"/>
      <c r="F223" s="32"/>
      <c r="G223" s="33"/>
      <c r="H223" s="31"/>
      <c r="I223" s="28" t="str">
        <f aca="false">IF(F223="","",IF(C223="Short",E223-F223,F223-E223)*D223*IF(L223="",1,L223)-G223)</f>
        <v/>
      </c>
      <c r="J223" s="28" t="str">
        <f aca="false">IF(I223="","",SUM($I$2:I223))</f>
        <v/>
      </c>
      <c r="K223" s="32"/>
      <c r="L223" s="31"/>
      <c r="M223" s="28" t="str">
        <f aca="false">IF(OR(K223="",E223="",F223=""),"",ABS(E223-K223)*D223*IF(L223="",1,L223))</f>
        <v/>
      </c>
      <c r="N223" s="29" t="str">
        <f aca="false">IF(OR(M223="",M223=0),"",I223/M223)</f>
        <v/>
      </c>
      <c r="O223" s="31"/>
      <c r="P223" s="31"/>
    </row>
    <row r="224" customFormat="false" ht="15" hidden="false" customHeight="false" outlineLevel="0" collapsed="false">
      <c r="A224" s="30"/>
      <c r="B224" s="31"/>
      <c r="C224" s="31"/>
      <c r="D224" s="31"/>
      <c r="E224" s="32"/>
      <c r="F224" s="32"/>
      <c r="G224" s="33"/>
      <c r="H224" s="31"/>
      <c r="I224" s="28" t="str">
        <f aca="false">IF(F224="","",IF(C224="Short",E224-F224,F224-E224)*D224*IF(L224="",1,L224)-G224)</f>
        <v/>
      </c>
      <c r="J224" s="28" t="str">
        <f aca="false">IF(I224="","",SUM($I$2:I224))</f>
        <v/>
      </c>
      <c r="K224" s="32"/>
      <c r="L224" s="31"/>
      <c r="M224" s="28" t="str">
        <f aca="false">IF(OR(K224="",E224="",F224=""),"",ABS(E224-K224)*D224*IF(L224="",1,L224))</f>
        <v/>
      </c>
      <c r="N224" s="29" t="str">
        <f aca="false">IF(OR(M224="",M224=0),"",I224/M224)</f>
        <v/>
      </c>
      <c r="O224" s="31"/>
      <c r="P224" s="31"/>
    </row>
    <row r="225" customFormat="false" ht="15" hidden="false" customHeight="false" outlineLevel="0" collapsed="false">
      <c r="A225" s="30"/>
      <c r="B225" s="31"/>
      <c r="C225" s="31"/>
      <c r="D225" s="31"/>
      <c r="E225" s="32"/>
      <c r="F225" s="32"/>
      <c r="G225" s="33"/>
      <c r="H225" s="31"/>
      <c r="I225" s="28" t="str">
        <f aca="false">IF(F225="","",IF(C225="Short",E225-F225,F225-E225)*D225*IF(L225="",1,L225)-G225)</f>
        <v/>
      </c>
      <c r="J225" s="28" t="str">
        <f aca="false">IF(I225="","",SUM($I$2:I225))</f>
        <v/>
      </c>
      <c r="K225" s="32"/>
      <c r="L225" s="31"/>
      <c r="M225" s="28" t="str">
        <f aca="false">IF(OR(K225="",E225="",F225=""),"",ABS(E225-K225)*D225*IF(L225="",1,L225))</f>
        <v/>
      </c>
      <c r="N225" s="29" t="str">
        <f aca="false">IF(OR(M225="",M225=0),"",I225/M225)</f>
        <v/>
      </c>
      <c r="O225" s="31"/>
      <c r="P225" s="31"/>
    </row>
    <row r="226" customFormat="false" ht="15" hidden="false" customHeight="false" outlineLevel="0" collapsed="false">
      <c r="A226" s="30"/>
      <c r="B226" s="31"/>
      <c r="C226" s="31"/>
      <c r="D226" s="31"/>
      <c r="E226" s="32"/>
      <c r="F226" s="32"/>
      <c r="G226" s="33"/>
      <c r="H226" s="31"/>
      <c r="I226" s="28" t="str">
        <f aca="false">IF(F226="","",IF(C226="Short",E226-F226,F226-E226)*D226*IF(L226="",1,L226)-G226)</f>
        <v/>
      </c>
      <c r="J226" s="28" t="str">
        <f aca="false">IF(I226="","",SUM($I$2:I226))</f>
        <v/>
      </c>
      <c r="K226" s="32"/>
      <c r="L226" s="31"/>
      <c r="M226" s="28" t="str">
        <f aca="false">IF(OR(K226="",E226="",F226=""),"",ABS(E226-K226)*D226*IF(L226="",1,L226))</f>
        <v/>
      </c>
      <c r="N226" s="29" t="str">
        <f aca="false">IF(OR(M226="",M226=0),"",I226/M226)</f>
        <v/>
      </c>
      <c r="O226" s="31"/>
      <c r="P226" s="31"/>
    </row>
    <row r="227" customFormat="false" ht="15" hidden="false" customHeight="false" outlineLevel="0" collapsed="false">
      <c r="A227" s="30"/>
      <c r="B227" s="31"/>
      <c r="C227" s="31"/>
      <c r="D227" s="31"/>
      <c r="E227" s="32"/>
      <c r="F227" s="32"/>
      <c r="G227" s="33"/>
      <c r="H227" s="31"/>
      <c r="I227" s="28" t="str">
        <f aca="false">IF(F227="","",IF(C227="Short",E227-F227,F227-E227)*D227*IF(L227="",1,L227)-G227)</f>
        <v/>
      </c>
      <c r="J227" s="28" t="str">
        <f aca="false">IF(I227="","",SUM($I$2:I227))</f>
        <v/>
      </c>
      <c r="K227" s="32"/>
      <c r="L227" s="31"/>
      <c r="M227" s="28" t="str">
        <f aca="false">IF(OR(K227="",E227="",F227=""),"",ABS(E227-K227)*D227*IF(L227="",1,L227))</f>
        <v/>
      </c>
      <c r="N227" s="29" t="str">
        <f aca="false">IF(OR(M227="",M227=0),"",I227/M227)</f>
        <v/>
      </c>
      <c r="O227" s="31"/>
      <c r="P227" s="31"/>
    </row>
    <row r="228" customFormat="false" ht="15" hidden="false" customHeight="false" outlineLevel="0" collapsed="false">
      <c r="A228" s="30"/>
      <c r="B228" s="31"/>
      <c r="C228" s="31"/>
      <c r="D228" s="31"/>
      <c r="E228" s="32"/>
      <c r="F228" s="32"/>
      <c r="G228" s="33"/>
      <c r="H228" s="31"/>
      <c r="I228" s="28" t="str">
        <f aca="false">IF(F228="","",IF(C228="Short",E228-F228,F228-E228)*D228*IF(L228="",1,L228)-G228)</f>
        <v/>
      </c>
      <c r="J228" s="28" t="str">
        <f aca="false">IF(I228="","",SUM($I$2:I228))</f>
        <v/>
      </c>
      <c r="K228" s="32"/>
      <c r="L228" s="31"/>
      <c r="M228" s="28" t="str">
        <f aca="false">IF(OR(K228="",E228="",F228=""),"",ABS(E228-K228)*D228*IF(L228="",1,L228))</f>
        <v/>
      </c>
      <c r="N228" s="29" t="str">
        <f aca="false">IF(OR(M228="",M228=0),"",I228/M228)</f>
        <v/>
      </c>
      <c r="O228" s="31"/>
      <c r="P228" s="31"/>
    </row>
    <row r="229" customFormat="false" ht="15" hidden="false" customHeight="false" outlineLevel="0" collapsed="false">
      <c r="A229" s="30"/>
      <c r="B229" s="31"/>
      <c r="C229" s="31"/>
      <c r="D229" s="31"/>
      <c r="E229" s="32"/>
      <c r="F229" s="32"/>
      <c r="G229" s="33"/>
      <c r="H229" s="31"/>
      <c r="I229" s="28" t="str">
        <f aca="false">IF(F229="","",IF(C229="Short",E229-F229,F229-E229)*D229*IF(L229="",1,L229)-G229)</f>
        <v/>
      </c>
      <c r="J229" s="28" t="str">
        <f aca="false">IF(I229="","",SUM($I$2:I229))</f>
        <v/>
      </c>
      <c r="K229" s="32"/>
      <c r="L229" s="31"/>
      <c r="M229" s="28" t="str">
        <f aca="false">IF(OR(K229="",E229="",F229=""),"",ABS(E229-K229)*D229*IF(L229="",1,L229))</f>
        <v/>
      </c>
      <c r="N229" s="29" t="str">
        <f aca="false">IF(OR(M229="",M229=0),"",I229/M229)</f>
        <v/>
      </c>
      <c r="O229" s="31"/>
      <c r="P229" s="31"/>
    </row>
    <row r="230" customFormat="false" ht="15" hidden="false" customHeight="false" outlineLevel="0" collapsed="false">
      <c r="A230" s="30"/>
      <c r="B230" s="31"/>
      <c r="C230" s="31"/>
      <c r="D230" s="31"/>
      <c r="E230" s="32"/>
      <c r="F230" s="32"/>
      <c r="G230" s="33"/>
      <c r="H230" s="31"/>
      <c r="I230" s="28" t="str">
        <f aca="false">IF(F230="","",IF(C230="Short",E230-F230,F230-E230)*D230*IF(L230="",1,L230)-G230)</f>
        <v/>
      </c>
      <c r="J230" s="28" t="str">
        <f aca="false">IF(I230="","",SUM($I$2:I230))</f>
        <v/>
      </c>
      <c r="K230" s="32"/>
      <c r="L230" s="31"/>
      <c r="M230" s="28" t="str">
        <f aca="false">IF(OR(K230="",E230="",F230=""),"",ABS(E230-K230)*D230*IF(L230="",1,L230))</f>
        <v/>
      </c>
      <c r="N230" s="29" t="str">
        <f aca="false">IF(OR(M230="",M230=0),"",I230/M230)</f>
        <v/>
      </c>
      <c r="O230" s="31"/>
      <c r="P230" s="31"/>
    </row>
    <row r="231" customFormat="false" ht="15" hidden="false" customHeight="false" outlineLevel="0" collapsed="false">
      <c r="A231" s="30"/>
      <c r="B231" s="31"/>
      <c r="C231" s="31"/>
      <c r="D231" s="31"/>
      <c r="E231" s="32"/>
      <c r="F231" s="32"/>
      <c r="G231" s="33"/>
      <c r="H231" s="31"/>
      <c r="I231" s="28" t="str">
        <f aca="false">IF(F231="","",IF(C231="Short",E231-F231,F231-E231)*D231*IF(L231="",1,L231)-G231)</f>
        <v/>
      </c>
      <c r="J231" s="28" t="str">
        <f aca="false">IF(I231="","",SUM($I$2:I231))</f>
        <v/>
      </c>
      <c r="K231" s="32"/>
      <c r="L231" s="31"/>
      <c r="M231" s="28" t="str">
        <f aca="false">IF(OR(K231="",E231="",F231=""),"",ABS(E231-K231)*D231*IF(L231="",1,L231))</f>
        <v/>
      </c>
      <c r="N231" s="29" t="str">
        <f aca="false">IF(OR(M231="",M231=0),"",I231/M231)</f>
        <v/>
      </c>
      <c r="O231" s="31"/>
      <c r="P231" s="31"/>
    </row>
    <row r="232" customFormat="false" ht="15" hidden="false" customHeight="false" outlineLevel="0" collapsed="false">
      <c r="A232" s="30"/>
      <c r="B232" s="31"/>
      <c r="C232" s="31"/>
      <c r="D232" s="31"/>
      <c r="E232" s="32"/>
      <c r="F232" s="32"/>
      <c r="G232" s="33"/>
      <c r="H232" s="31"/>
      <c r="I232" s="28" t="str">
        <f aca="false">IF(F232="","",IF(C232="Short",E232-F232,F232-E232)*D232*IF(L232="",1,L232)-G232)</f>
        <v/>
      </c>
      <c r="J232" s="28" t="str">
        <f aca="false">IF(I232="","",SUM($I$2:I232))</f>
        <v/>
      </c>
      <c r="K232" s="32"/>
      <c r="L232" s="31"/>
      <c r="M232" s="28" t="str">
        <f aca="false">IF(OR(K232="",E232="",F232=""),"",ABS(E232-K232)*D232*IF(L232="",1,L232))</f>
        <v/>
      </c>
      <c r="N232" s="29" t="str">
        <f aca="false">IF(OR(M232="",M232=0),"",I232/M232)</f>
        <v/>
      </c>
      <c r="O232" s="31"/>
      <c r="P232" s="31"/>
    </row>
    <row r="233" customFormat="false" ht="15" hidden="false" customHeight="false" outlineLevel="0" collapsed="false">
      <c r="A233" s="30"/>
      <c r="B233" s="31"/>
      <c r="C233" s="31"/>
      <c r="D233" s="31"/>
      <c r="E233" s="32"/>
      <c r="F233" s="32"/>
      <c r="G233" s="33"/>
      <c r="H233" s="31"/>
      <c r="I233" s="28" t="str">
        <f aca="false">IF(F233="","",IF(C233="Short",E233-F233,F233-E233)*D233*IF(L233="",1,L233)-G233)</f>
        <v/>
      </c>
      <c r="J233" s="28" t="str">
        <f aca="false">IF(I233="","",SUM($I$2:I233))</f>
        <v/>
      </c>
      <c r="K233" s="32"/>
      <c r="L233" s="31"/>
      <c r="M233" s="28" t="str">
        <f aca="false">IF(OR(K233="",E233="",F233=""),"",ABS(E233-K233)*D233*IF(L233="",1,L233))</f>
        <v/>
      </c>
      <c r="N233" s="29" t="str">
        <f aca="false">IF(OR(M233="",M233=0),"",I233/M233)</f>
        <v/>
      </c>
      <c r="O233" s="31"/>
      <c r="P233" s="31"/>
    </row>
    <row r="234" customFormat="false" ht="15" hidden="false" customHeight="false" outlineLevel="0" collapsed="false">
      <c r="A234" s="30"/>
      <c r="B234" s="31"/>
      <c r="C234" s="31"/>
      <c r="D234" s="31"/>
      <c r="E234" s="32"/>
      <c r="F234" s="32"/>
      <c r="G234" s="33"/>
      <c r="H234" s="31"/>
      <c r="I234" s="28" t="str">
        <f aca="false">IF(F234="","",IF(C234="Short",E234-F234,F234-E234)*D234*IF(L234="",1,L234)-G234)</f>
        <v/>
      </c>
      <c r="J234" s="28" t="str">
        <f aca="false">IF(I234="","",SUM($I$2:I234))</f>
        <v/>
      </c>
      <c r="K234" s="32"/>
      <c r="L234" s="31"/>
      <c r="M234" s="28" t="str">
        <f aca="false">IF(OR(K234="",E234="",F234=""),"",ABS(E234-K234)*D234*IF(L234="",1,L234))</f>
        <v/>
      </c>
      <c r="N234" s="29" t="str">
        <f aca="false">IF(OR(M234="",M234=0),"",I234/M234)</f>
        <v/>
      </c>
      <c r="O234" s="31"/>
      <c r="P234" s="31"/>
    </row>
    <row r="235" customFormat="false" ht="15" hidden="false" customHeight="false" outlineLevel="0" collapsed="false">
      <c r="A235" s="30"/>
      <c r="B235" s="31"/>
      <c r="C235" s="31"/>
      <c r="D235" s="31"/>
      <c r="E235" s="32"/>
      <c r="F235" s="32"/>
      <c r="G235" s="33"/>
      <c r="H235" s="31"/>
      <c r="I235" s="28" t="str">
        <f aca="false">IF(F235="","",IF(C235="Short",E235-F235,F235-E235)*D235*IF(L235="",1,L235)-G235)</f>
        <v/>
      </c>
      <c r="J235" s="28" t="str">
        <f aca="false">IF(I235="","",SUM($I$2:I235))</f>
        <v/>
      </c>
      <c r="K235" s="32"/>
      <c r="L235" s="31"/>
      <c r="M235" s="28" t="str">
        <f aca="false">IF(OR(K235="",E235="",F235=""),"",ABS(E235-K235)*D235*IF(L235="",1,L235))</f>
        <v/>
      </c>
      <c r="N235" s="29" t="str">
        <f aca="false">IF(OR(M235="",M235=0),"",I235/M235)</f>
        <v/>
      </c>
      <c r="O235" s="31"/>
      <c r="P235" s="31"/>
    </row>
    <row r="236" customFormat="false" ht="15" hidden="false" customHeight="false" outlineLevel="0" collapsed="false">
      <c r="A236" s="30"/>
      <c r="B236" s="31"/>
      <c r="C236" s="31"/>
      <c r="D236" s="31"/>
      <c r="E236" s="32"/>
      <c r="F236" s="32"/>
      <c r="G236" s="33"/>
      <c r="H236" s="31"/>
      <c r="I236" s="28" t="str">
        <f aca="false">IF(F236="","",IF(C236="Short",E236-F236,F236-E236)*D236*IF(L236="",1,L236)-G236)</f>
        <v/>
      </c>
      <c r="J236" s="28" t="str">
        <f aca="false">IF(I236="","",SUM($I$2:I236))</f>
        <v/>
      </c>
      <c r="K236" s="32"/>
      <c r="L236" s="31"/>
      <c r="M236" s="28" t="str">
        <f aca="false">IF(OR(K236="",E236="",F236=""),"",ABS(E236-K236)*D236*IF(L236="",1,L236))</f>
        <v/>
      </c>
      <c r="N236" s="29" t="str">
        <f aca="false">IF(OR(M236="",M236=0),"",I236/M236)</f>
        <v/>
      </c>
      <c r="O236" s="31"/>
      <c r="P236" s="31"/>
    </row>
    <row r="237" customFormat="false" ht="15" hidden="false" customHeight="false" outlineLevel="0" collapsed="false">
      <c r="A237" s="30"/>
      <c r="B237" s="31"/>
      <c r="C237" s="31"/>
      <c r="D237" s="31"/>
      <c r="E237" s="32"/>
      <c r="F237" s="32"/>
      <c r="G237" s="33"/>
      <c r="H237" s="31"/>
      <c r="I237" s="28" t="str">
        <f aca="false">IF(F237="","",IF(C237="Short",E237-F237,F237-E237)*D237*IF(L237="",1,L237)-G237)</f>
        <v/>
      </c>
      <c r="J237" s="28" t="str">
        <f aca="false">IF(I237="","",SUM($I$2:I237))</f>
        <v/>
      </c>
      <c r="K237" s="32"/>
      <c r="L237" s="31"/>
      <c r="M237" s="28" t="str">
        <f aca="false">IF(OR(K237="",E237="",F237=""),"",ABS(E237-K237)*D237*IF(L237="",1,L237))</f>
        <v/>
      </c>
      <c r="N237" s="29" t="str">
        <f aca="false">IF(OR(M237="",M237=0),"",I237/M237)</f>
        <v/>
      </c>
      <c r="O237" s="31"/>
      <c r="P237" s="31"/>
    </row>
    <row r="238" customFormat="false" ht="15" hidden="false" customHeight="false" outlineLevel="0" collapsed="false">
      <c r="A238" s="30"/>
      <c r="B238" s="31"/>
      <c r="C238" s="31"/>
      <c r="D238" s="31"/>
      <c r="E238" s="32"/>
      <c r="F238" s="32"/>
      <c r="G238" s="33"/>
      <c r="H238" s="31"/>
      <c r="I238" s="28" t="str">
        <f aca="false">IF(F238="","",IF(C238="Short",E238-F238,F238-E238)*D238*IF(L238="",1,L238)-G238)</f>
        <v/>
      </c>
      <c r="J238" s="28" t="str">
        <f aca="false">IF(I238="","",SUM($I$2:I238))</f>
        <v/>
      </c>
      <c r="K238" s="32"/>
      <c r="L238" s="31"/>
      <c r="M238" s="28" t="str">
        <f aca="false">IF(OR(K238="",E238="",F238=""),"",ABS(E238-K238)*D238*IF(L238="",1,L238))</f>
        <v/>
      </c>
      <c r="N238" s="29" t="str">
        <f aca="false">IF(OR(M238="",M238=0),"",I238/M238)</f>
        <v/>
      </c>
      <c r="O238" s="31"/>
      <c r="P238" s="31"/>
    </row>
    <row r="239" customFormat="false" ht="15" hidden="false" customHeight="false" outlineLevel="0" collapsed="false">
      <c r="A239" s="30"/>
      <c r="B239" s="31"/>
      <c r="C239" s="31"/>
      <c r="D239" s="31"/>
      <c r="E239" s="32"/>
      <c r="F239" s="32"/>
      <c r="G239" s="33"/>
      <c r="H239" s="31"/>
      <c r="I239" s="28" t="str">
        <f aca="false">IF(F239="","",IF(C239="Short",E239-F239,F239-E239)*D239*IF(L239="",1,L239)-G239)</f>
        <v/>
      </c>
      <c r="J239" s="28" t="str">
        <f aca="false">IF(I239="","",SUM($I$2:I239))</f>
        <v/>
      </c>
      <c r="K239" s="32"/>
      <c r="L239" s="31"/>
      <c r="M239" s="28" t="str">
        <f aca="false">IF(OR(K239="",E239="",F239=""),"",ABS(E239-K239)*D239*IF(L239="",1,L239))</f>
        <v/>
      </c>
      <c r="N239" s="29" t="str">
        <f aca="false">IF(OR(M239="",M239=0),"",I239/M239)</f>
        <v/>
      </c>
      <c r="O239" s="31"/>
      <c r="P239" s="31"/>
    </row>
    <row r="240" customFormat="false" ht="15" hidden="false" customHeight="false" outlineLevel="0" collapsed="false">
      <c r="A240" s="30"/>
      <c r="B240" s="31"/>
      <c r="C240" s="31"/>
      <c r="D240" s="31"/>
      <c r="E240" s="32"/>
      <c r="F240" s="32"/>
      <c r="G240" s="33"/>
      <c r="H240" s="31"/>
      <c r="I240" s="28" t="str">
        <f aca="false">IF(F240="","",IF(C240="Short",E240-F240,F240-E240)*D240*IF(L240="",1,L240)-G240)</f>
        <v/>
      </c>
      <c r="J240" s="28" t="str">
        <f aca="false">IF(I240="","",SUM($I$2:I240))</f>
        <v/>
      </c>
      <c r="K240" s="32"/>
      <c r="L240" s="31"/>
      <c r="M240" s="28" t="str">
        <f aca="false">IF(OR(K240="",E240="",F240=""),"",ABS(E240-K240)*D240*IF(L240="",1,L240))</f>
        <v/>
      </c>
      <c r="N240" s="29" t="str">
        <f aca="false">IF(OR(M240="",M240=0),"",I240/M240)</f>
        <v/>
      </c>
      <c r="O240" s="31"/>
      <c r="P240" s="31"/>
    </row>
    <row r="241" customFormat="false" ht="15" hidden="false" customHeight="false" outlineLevel="0" collapsed="false">
      <c r="A241" s="30"/>
      <c r="B241" s="31"/>
      <c r="C241" s="31"/>
      <c r="D241" s="31"/>
      <c r="E241" s="32"/>
      <c r="F241" s="32"/>
      <c r="G241" s="33"/>
      <c r="H241" s="31"/>
      <c r="I241" s="28" t="str">
        <f aca="false">IF(F241="","",IF(C241="Short",E241-F241,F241-E241)*D241*IF(L241="",1,L241)-G241)</f>
        <v/>
      </c>
      <c r="J241" s="28" t="str">
        <f aca="false">IF(I241="","",SUM($I$2:I241))</f>
        <v/>
      </c>
      <c r="K241" s="32"/>
      <c r="L241" s="31"/>
      <c r="M241" s="28" t="str">
        <f aca="false">IF(OR(K241="",E241="",F241=""),"",ABS(E241-K241)*D241*IF(L241="",1,L241))</f>
        <v/>
      </c>
      <c r="N241" s="29" t="str">
        <f aca="false">IF(OR(M241="",M241=0),"",I241/M241)</f>
        <v/>
      </c>
      <c r="O241" s="31"/>
      <c r="P241" s="31"/>
    </row>
    <row r="242" customFormat="false" ht="15" hidden="false" customHeight="false" outlineLevel="0" collapsed="false">
      <c r="A242" s="30"/>
      <c r="B242" s="31"/>
      <c r="C242" s="31"/>
      <c r="D242" s="31"/>
      <c r="E242" s="32"/>
      <c r="F242" s="32"/>
      <c r="G242" s="33"/>
      <c r="H242" s="31"/>
      <c r="I242" s="28" t="str">
        <f aca="false">IF(F242="","",IF(C242="Short",E242-F242,F242-E242)*D242*IF(L242="",1,L242)-G242)</f>
        <v/>
      </c>
      <c r="J242" s="28" t="str">
        <f aca="false">IF(I242="","",SUM($I$2:I242))</f>
        <v/>
      </c>
      <c r="K242" s="32"/>
      <c r="L242" s="31"/>
      <c r="M242" s="28" t="str">
        <f aca="false">IF(OR(K242="",E242="",F242=""),"",ABS(E242-K242)*D242*IF(L242="",1,L242))</f>
        <v/>
      </c>
      <c r="N242" s="29" t="str">
        <f aca="false">IF(OR(M242="",M242=0),"",I242/M242)</f>
        <v/>
      </c>
      <c r="O242" s="31"/>
      <c r="P242" s="31"/>
    </row>
    <row r="243" customFormat="false" ht="15" hidden="false" customHeight="false" outlineLevel="0" collapsed="false">
      <c r="A243" s="30"/>
      <c r="B243" s="31"/>
      <c r="C243" s="31"/>
      <c r="D243" s="31"/>
      <c r="E243" s="32"/>
      <c r="F243" s="32"/>
      <c r="G243" s="33"/>
      <c r="H243" s="31"/>
      <c r="I243" s="28" t="str">
        <f aca="false">IF(F243="","",IF(C243="Short",E243-F243,F243-E243)*D243*IF(L243="",1,L243)-G243)</f>
        <v/>
      </c>
      <c r="J243" s="28" t="str">
        <f aca="false">IF(I243="","",SUM($I$2:I243))</f>
        <v/>
      </c>
      <c r="K243" s="32"/>
      <c r="L243" s="31"/>
      <c r="M243" s="28" t="str">
        <f aca="false">IF(OR(K243="",E243="",F243=""),"",ABS(E243-K243)*D243*IF(L243="",1,L243))</f>
        <v/>
      </c>
      <c r="N243" s="29" t="str">
        <f aca="false">IF(OR(M243="",M243=0),"",I243/M243)</f>
        <v/>
      </c>
      <c r="O243" s="31"/>
      <c r="P243" s="31"/>
    </row>
    <row r="244" customFormat="false" ht="15" hidden="false" customHeight="false" outlineLevel="0" collapsed="false">
      <c r="A244" s="30"/>
      <c r="B244" s="31"/>
      <c r="C244" s="31"/>
      <c r="D244" s="31"/>
      <c r="E244" s="32"/>
      <c r="F244" s="32"/>
      <c r="G244" s="33"/>
      <c r="H244" s="31"/>
      <c r="I244" s="28" t="str">
        <f aca="false">IF(F244="","",IF(C244="Short",E244-F244,F244-E244)*D244*IF(L244="",1,L244)-G244)</f>
        <v/>
      </c>
      <c r="J244" s="28" t="str">
        <f aca="false">IF(I244="","",SUM($I$2:I244))</f>
        <v/>
      </c>
      <c r="K244" s="32"/>
      <c r="L244" s="31"/>
      <c r="M244" s="28" t="str">
        <f aca="false">IF(OR(K244="",E244="",F244=""),"",ABS(E244-K244)*D244*IF(L244="",1,L244))</f>
        <v/>
      </c>
      <c r="N244" s="29" t="str">
        <f aca="false">IF(OR(M244="",M244=0),"",I244/M244)</f>
        <v/>
      </c>
      <c r="O244" s="31"/>
      <c r="P244" s="31"/>
    </row>
    <row r="245" customFormat="false" ht="15" hidden="false" customHeight="false" outlineLevel="0" collapsed="false">
      <c r="A245" s="30"/>
      <c r="B245" s="31"/>
      <c r="C245" s="31"/>
      <c r="D245" s="31"/>
      <c r="E245" s="32"/>
      <c r="F245" s="32"/>
      <c r="G245" s="33"/>
      <c r="H245" s="31"/>
      <c r="I245" s="28" t="str">
        <f aca="false">IF(F245="","",IF(C245="Short",E245-F245,F245-E245)*D245*IF(L245="",1,L245)-G245)</f>
        <v/>
      </c>
      <c r="J245" s="28" t="str">
        <f aca="false">IF(I245="","",SUM($I$2:I245))</f>
        <v/>
      </c>
      <c r="K245" s="32"/>
      <c r="L245" s="31"/>
      <c r="M245" s="28" t="str">
        <f aca="false">IF(OR(K245="",E245="",F245=""),"",ABS(E245-K245)*D245*IF(L245="",1,L245))</f>
        <v/>
      </c>
      <c r="N245" s="29" t="str">
        <f aca="false">IF(OR(M245="",M245=0),"",I245/M245)</f>
        <v/>
      </c>
      <c r="O245" s="31"/>
      <c r="P245" s="31"/>
    </row>
    <row r="246" customFormat="false" ht="15" hidden="false" customHeight="false" outlineLevel="0" collapsed="false">
      <c r="A246" s="30"/>
      <c r="B246" s="31"/>
      <c r="C246" s="31"/>
      <c r="D246" s="31"/>
      <c r="E246" s="32"/>
      <c r="F246" s="32"/>
      <c r="G246" s="33"/>
      <c r="H246" s="31"/>
      <c r="I246" s="28" t="str">
        <f aca="false">IF(F246="","",IF(C246="Short",E246-F246,F246-E246)*D246*IF(L246="",1,L246)-G246)</f>
        <v/>
      </c>
      <c r="J246" s="28" t="str">
        <f aca="false">IF(I246="","",SUM($I$2:I246))</f>
        <v/>
      </c>
      <c r="K246" s="32"/>
      <c r="L246" s="31"/>
      <c r="M246" s="28" t="str">
        <f aca="false">IF(OR(K246="",E246="",F246=""),"",ABS(E246-K246)*D246*IF(L246="",1,L246))</f>
        <v/>
      </c>
      <c r="N246" s="29" t="str">
        <f aca="false">IF(OR(M246="",M246=0),"",I246/M246)</f>
        <v/>
      </c>
      <c r="O246" s="31"/>
      <c r="P246" s="31"/>
    </row>
    <row r="247" customFormat="false" ht="15" hidden="false" customHeight="false" outlineLevel="0" collapsed="false">
      <c r="A247" s="30"/>
      <c r="B247" s="31"/>
      <c r="C247" s="31"/>
      <c r="D247" s="31"/>
      <c r="E247" s="32"/>
      <c r="F247" s="32"/>
      <c r="G247" s="33"/>
      <c r="H247" s="31"/>
      <c r="I247" s="28" t="str">
        <f aca="false">IF(F247="","",IF(C247="Short",E247-F247,F247-E247)*D247*IF(L247="",1,L247)-G247)</f>
        <v/>
      </c>
      <c r="J247" s="28" t="str">
        <f aca="false">IF(I247="","",SUM($I$2:I247))</f>
        <v/>
      </c>
      <c r="K247" s="32"/>
      <c r="L247" s="31"/>
      <c r="M247" s="28" t="str">
        <f aca="false">IF(OR(K247="",E247="",F247=""),"",ABS(E247-K247)*D247*IF(L247="",1,L247))</f>
        <v/>
      </c>
      <c r="N247" s="29" t="str">
        <f aca="false">IF(OR(M247="",M247=0),"",I247/M247)</f>
        <v/>
      </c>
      <c r="O247" s="31"/>
      <c r="P247" s="31"/>
    </row>
    <row r="248" customFormat="false" ht="15" hidden="false" customHeight="false" outlineLevel="0" collapsed="false">
      <c r="A248" s="30"/>
      <c r="B248" s="31"/>
      <c r="C248" s="31"/>
      <c r="D248" s="31"/>
      <c r="E248" s="32"/>
      <c r="F248" s="32"/>
      <c r="G248" s="33"/>
      <c r="H248" s="31"/>
      <c r="I248" s="28" t="str">
        <f aca="false">IF(F248="","",IF(C248="Short",E248-F248,F248-E248)*D248*IF(L248="",1,L248)-G248)</f>
        <v/>
      </c>
      <c r="J248" s="28" t="str">
        <f aca="false">IF(I248="","",SUM($I$2:I248))</f>
        <v/>
      </c>
      <c r="K248" s="32"/>
      <c r="L248" s="31"/>
      <c r="M248" s="28" t="str">
        <f aca="false">IF(OR(K248="",E248="",F248=""),"",ABS(E248-K248)*D248*IF(L248="",1,L248))</f>
        <v/>
      </c>
      <c r="N248" s="29" t="str">
        <f aca="false">IF(OR(M248="",M248=0),"",I248/M248)</f>
        <v/>
      </c>
      <c r="O248" s="31"/>
      <c r="P248" s="31"/>
    </row>
    <row r="249" customFormat="false" ht="15" hidden="false" customHeight="false" outlineLevel="0" collapsed="false">
      <c r="A249" s="30"/>
      <c r="B249" s="31"/>
      <c r="C249" s="31"/>
      <c r="D249" s="31"/>
      <c r="E249" s="32"/>
      <c r="F249" s="32"/>
      <c r="G249" s="33"/>
      <c r="H249" s="31"/>
      <c r="I249" s="28" t="str">
        <f aca="false">IF(F249="","",IF(C249="Short",E249-F249,F249-E249)*D249*IF(L249="",1,L249)-G249)</f>
        <v/>
      </c>
      <c r="J249" s="28" t="str">
        <f aca="false">IF(I249="","",SUM($I$2:I249))</f>
        <v/>
      </c>
      <c r="K249" s="32"/>
      <c r="L249" s="31"/>
      <c r="M249" s="28" t="str">
        <f aca="false">IF(OR(K249="",E249="",F249=""),"",ABS(E249-K249)*D249*IF(L249="",1,L249))</f>
        <v/>
      </c>
      <c r="N249" s="29" t="str">
        <f aca="false">IF(OR(M249="",M249=0),"",I249/M249)</f>
        <v/>
      </c>
      <c r="O249" s="31"/>
      <c r="P249" s="31"/>
    </row>
    <row r="250" customFormat="false" ht="15" hidden="false" customHeight="false" outlineLevel="0" collapsed="false">
      <c r="A250" s="30"/>
      <c r="B250" s="31"/>
      <c r="C250" s="31"/>
      <c r="D250" s="31"/>
      <c r="E250" s="32"/>
      <c r="F250" s="32"/>
      <c r="G250" s="33"/>
      <c r="H250" s="31"/>
      <c r="I250" s="28" t="str">
        <f aca="false">IF(F250="","",IF(C250="Short",E250-F250,F250-E250)*D250*IF(L250="",1,L250)-G250)</f>
        <v/>
      </c>
      <c r="J250" s="28" t="str">
        <f aca="false">IF(I250="","",SUM($I$2:I250))</f>
        <v/>
      </c>
      <c r="K250" s="32"/>
      <c r="L250" s="31"/>
      <c r="M250" s="28" t="str">
        <f aca="false">IF(OR(K250="",E250="",F250=""),"",ABS(E250-K250)*D250*IF(L250="",1,L250))</f>
        <v/>
      </c>
      <c r="N250" s="29" t="str">
        <f aca="false">IF(OR(M250="",M250=0),"",I250/M250)</f>
        <v/>
      </c>
      <c r="O250" s="31"/>
      <c r="P250" s="31"/>
    </row>
    <row r="251" customFormat="false" ht="15" hidden="false" customHeight="false" outlineLevel="0" collapsed="false">
      <c r="A251" s="30"/>
      <c r="B251" s="31"/>
      <c r="C251" s="31"/>
      <c r="D251" s="31"/>
      <c r="E251" s="32"/>
      <c r="F251" s="32"/>
      <c r="G251" s="33"/>
      <c r="H251" s="31"/>
      <c r="I251" s="28" t="str">
        <f aca="false">IF(F251="","",IF(C251="Short",E251-F251,F251-E251)*D251*IF(L251="",1,L251)-G251)</f>
        <v/>
      </c>
      <c r="J251" s="28" t="str">
        <f aca="false">IF(I251="","",SUM($I$2:I251))</f>
        <v/>
      </c>
      <c r="K251" s="32"/>
      <c r="L251" s="31"/>
      <c r="M251" s="28" t="str">
        <f aca="false">IF(OR(K251="",E251="",F251=""),"",ABS(E251-K251)*D251*IF(L251="",1,L251))</f>
        <v/>
      </c>
      <c r="N251" s="29" t="str">
        <f aca="false">IF(OR(M251="",M251=0),"",I251/M251)</f>
        <v/>
      </c>
      <c r="O251" s="31"/>
      <c r="P251" s="31"/>
    </row>
    <row r="252" customFormat="false" ht="15" hidden="false" customHeight="false" outlineLevel="0" collapsed="false">
      <c r="A252" s="30"/>
      <c r="B252" s="31"/>
      <c r="C252" s="31"/>
      <c r="D252" s="31"/>
      <c r="E252" s="32"/>
      <c r="F252" s="32"/>
      <c r="G252" s="33"/>
      <c r="H252" s="31"/>
      <c r="I252" s="28" t="str">
        <f aca="false">IF(F252="","",IF(C252="Short",E252-F252,F252-E252)*D252*IF(L252="",1,L252)-G252)</f>
        <v/>
      </c>
      <c r="J252" s="28" t="str">
        <f aca="false">IF(I252="","",SUM($I$2:I252))</f>
        <v/>
      </c>
      <c r="K252" s="32"/>
      <c r="L252" s="31"/>
      <c r="M252" s="28" t="str">
        <f aca="false">IF(OR(K252="",E252="",F252=""),"",ABS(E252-K252)*D252*IF(L252="",1,L252))</f>
        <v/>
      </c>
      <c r="N252" s="29" t="str">
        <f aca="false">IF(OR(M252="",M252=0),"",I252/M252)</f>
        <v/>
      </c>
      <c r="O252" s="31"/>
      <c r="P252" s="31"/>
    </row>
    <row r="253" customFormat="false" ht="15" hidden="false" customHeight="false" outlineLevel="0" collapsed="false">
      <c r="A253" s="30"/>
      <c r="B253" s="31"/>
      <c r="C253" s="31"/>
      <c r="D253" s="31"/>
      <c r="E253" s="32"/>
      <c r="F253" s="32"/>
      <c r="G253" s="33"/>
      <c r="H253" s="31"/>
      <c r="I253" s="28" t="str">
        <f aca="false">IF(F253="","",IF(C253="Short",E253-F253,F253-E253)*D253*IF(L253="",1,L253)-G253)</f>
        <v/>
      </c>
      <c r="J253" s="28" t="str">
        <f aca="false">IF(I253="","",SUM($I$2:I253))</f>
        <v/>
      </c>
      <c r="K253" s="32"/>
      <c r="L253" s="31"/>
      <c r="M253" s="28" t="str">
        <f aca="false">IF(OR(K253="",E253="",F253=""),"",ABS(E253-K253)*D253*IF(L253="",1,L253))</f>
        <v/>
      </c>
      <c r="N253" s="29" t="str">
        <f aca="false">IF(OR(M253="",M253=0),"",I253/M253)</f>
        <v/>
      </c>
      <c r="O253" s="31"/>
      <c r="P253" s="31"/>
    </row>
    <row r="254" customFormat="false" ht="15" hidden="false" customHeight="false" outlineLevel="0" collapsed="false">
      <c r="A254" s="30"/>
      <c r="B254" s="31"/>
      <c r="C254" s="31"/>
      <c r="D254" s="31"/>
      <c r="E254" s="32"/>
      <c r="F254" s="32"/>
      <c r="G254" s="33"/>
      <c r="H254" s="31"/>
      <c r="I254" s="28" t="str">
        <f aca="false">IF(F254="","",IF(C254="Short",E254-F254,F254-E254)*D254*IF(L254="",1,L254)-G254)</f>
        <v/>
      </c>
      <c r="J254" s="28" t="str">
        <f aca="false">IF(I254="","",SUM($I$2:I254))</f>
        <v/>
      </c>
      <c r="K254" s="32"/>
      <c r="L254" s="31"/>
      <c r="M254" s="28" t="str">
        <f aca="false">IF(OR(K254="",E254="",F254=""),"",ABS(E254-K254)*D254*IF(L254="",1,L254))</f>
        <v/>
      </c>
      <c r="N254" s="29" t="str">
        <f aca="false">IF(OR(M254="",M254=0),"",I254/M254)</f>
        <v/>
      </c>
      <c r="O254" s="31"/>
      <c r="P254" s="31"/>
    </row>
    <row r="255" customFormat="false" ht="15" hidden="false" customHeight="false" outlineLevel="0" collapsed="false">
      <c r="A255" s="30"/>
      <c r="B255" s="31"/>
      <c r="C255" s="31"/>
      <c r="D255" s="31"/>
      <c r="E255" s="32"/>
      <c r="F255" s="32"/>
      <c r="G255" s="33"/>
      <c r="H255" s="31"/>
      <c r="I255" s="28" t="str">
        <f aca="false">IF(F255="","",IF(C255="Short",E255-F255,F255-E255)*D255*IF(L255="",1,L255)-G255)</f>
        <v/>
      </c>
      <c r="J255" s="28" t="str">
        <f aca="false">IF(I255="","",SUM($I$2:I255))</f>
        <v/>
      </c>
      <c r="K255" s="32"/>
      <c r="L255" s="31"/>
      <c r="M255" s="28" t="str">
        <f aca="false">IF(OR(K255="",E255="",F255=""),"",ABS(E255-K255)*D255*IF(L255="",1,L255))</f>
        <v/>
      </c>
      <c r="N255" s="29" t="str">
        <f aca="false">IF(OR(M255="",M255=0),"",I255/M255)</f>
        <v/>
      </c>
      <c r="O255" s="31"/>
      <c r="P255" s="31"/>
    </row>
    <row r="256" customFormat="false" ht="15" hidden="false" customHeight="false" outlineLevel="0" collapsed="false">
      <c r="A256" s="30"/>
      <c r="B256" s="31"/>
      <c r="C256" s="31"/>
      <c r="D256" s="31"/>
      <c r="E256" s="32"/>
      <c r="F256" s="32"/>
      <c r="G256" s="33"/>
      <c r="H256" s="31"/>
      <c r="I256" s="28" t="str">
        <f aca="false">IF(F256="","",IF(C256="Short",E256-F256,F256-E256)*D256*IF(L256="",1,L256)-G256)</f>
        <v/>
      </c>
      <c r="J256" s="28" t="str">
        <f aca="false">IF(I256="","",SUM($I$2:I256))</f>
        <v/>
      </c>
      <c r="K256" s="32"/>
      <c r="L256" s="31"/>
      <c r="M256" s="28" t="str">
        <f aca="false">IF(OR(K256="",E256="",F256=""),"",ABS(E256-K256)*D256*IF(L256="",1,L256))</f>
        <v/>
      </c>
      <c r="N256" s="29" t="str">
        <f aca="false">IF(OR(M256="",M256=0),"",I256/M256)</f>
        <v/>
      </c>
      <c r="O256" s="31"/>
      <c r="P256" s="31"/>
    </row>
    <row r="257" customFormat="false" ht="15" hidden="false" customHeight="false" outlineLevel="0" collapsed="false">
      <c r="A257" s="30"/>
      <c r="B257" s="31"/>
      <c r="C257" s="31"/>
      <c r="D257" s="31"/>
      <c r="E257" s="32"/>
      <c r="F257" s="32"/>
      <c r="G257" s="33"/>
      <c r="H257" s="31"/>
      <c r="I257" s="28" t="str">
        <f aca="false">IF(F257="","",IF(C257="Short",E257-F257,F257-E257)*D257*IF(L257="",1,L257)-G257)</f>
        <v/>
      </c>
      <c r="J257" s="28" t="str">
        <f aca="false">IF(I257="","",SUM($I$2:I257))</f>
        <v/>
      </c>
      <c r="K257" s="32"/>
      <c r="L257" s="31"/>
      <c r="M257" s="28" t="str">
        <f aca="false">IF(OR(K257="",E257="",F257=""),"",ABS(E257-K257)*D257*IF(L257="",1,L257))</f>
        <v/>
      </c>
      <c r="N257" s="29" t="str">
        <f aca="false">IF(OR(M257="",M257=0),"",I257/M257)</f>
        <v/>
      </c>
      <c r="O257" s="31"/>
      <c r="P257" s="31"/>
    </row>
    <row r="258" customFormat="false" ht="15" hidden="false" customHeight="false" outlineLevel="0" collapsed="false">
      <c r="A258" s="30"/>
      <c r="B258" s="31"/>
      <c r="C258" s="31"/>
      <c r="D258" s="31"/>
      <c r="E258" s="32"/>
      <c r="F258" s="32"/>
      <c r="G258" s="33"/>
      <c r="H258" s="31"/>
      <c r="I258" s="28" t="str">
        <f aca="false">IF(F258="","",IF(C258="Short",E258-F258,F258-E258)*D258*IF(L258="",1,L258)-G258)</f>
        <v/>
      </c>
      <c r="J258" s="28" t="str">
        <f aca="false">IF(I258="","",SUM($I$2:I258))</f>
        <v/>
      </c>
      <c r="K258" s="32"/>
      <c r="L258" s="31"/>
      <c r="M258" s="28" t="str">
        <f aca="false">IF(OR(K258="",E258="",F258=""),"",ABS(E258-K258)*D258*IF(L258="",1,L258))</f>
        <v/>
      </c>
      <c r="N258" s="29" t="str">
        <f aca="false">IF(OR(M258="",M258=0),"",I258/M258)</f>
        <v/>
      </c>
      <c r="O258" s="31"/>
      <c r="P258" s="31"/>
    </row>
    <row r="259" customFormat="false" ht="15" hidden="false" customHeight="false" outlineLevel="0" collapsed="false">
      <c r="A259" s="30"/>
      <c r="B259" s="31"/>
      <c r="C259" s="31"/>
      <c r="D259" s="31"/>
      <c r="E259" s="32"/>
      <c r="F259" s="32"/>
      <c r="G259" s="33"/>
      <c r="H259" s="31"/>
      <c r="I259" s="28" t="str">
        <f aca="false">IF(F259="","",IF(C259="Short",E259-F259,F259-E259)*D259*IF(L259="",1,L259)-G259)</f>
        <v/>
      </c>
      <c r="J259" s="28" t="str">
        <f aca="false">IF(I259="","",SUM($I$2:I259))</f>
        <v/>
      </c>
      <c r="K259" s="32"/>
      <c r="L259" s="31"/>
      <c r="M259" s="28" t="str">
        <f aca="false">IF(OR(K259="",E259="",F259=""),"",ABS(E259-K259)*D259*IF(L259="",1,L259))</f>
        <v/>
      </c>
      <c r="N259" s="29" t="str">
        <f aca="false">IF(OR(M259="",M259=0),"",I259/M259)</f>
        <v/>
      </c>
      <c r="O259" s="31"/>
      <c r="P259" s="31"/>
    </row>
    <row r="260" customFormat="false" ht="15" hidden="false" customHeight="false" outlineLevel="0" collapsed="false">
      <c r="A260" s="30"/>
      <c r="B260" s="31"/>
      <c r="C260" s="31"/>
      <c r="D260" s="31"/>
      <c r="E260" s="32"/>
      <c r="F260" s="32"/>
      <c r="G260" s="33"/>
      <c r="H260" s="31"/>
      <c r="I260" s="28" t="str">
        <f aca="false">IF(F260="","",IF(C260="Short",E260-F260,F260-E260)*D260*IF(L260="",1,L260)-G260)</f>
        <v/>
      </c>
      <c r="J260" s="28" t="str">
        <f aca="false">IF(I260="","",SUM($I$2:I260))</f>
        <v/>
      </c>
      <c r="K260" s="32"/>
      <c r="L260" s="31"/>
      <c r="M260" s="28" t="str">
        <f aca="false">IF(OR(K260="",E260="",F260=""),"",ABS(E260-K260)*D260*IF(L260="",1,L260))</f>
        <v/>
      </c>
      <c r="N260" s="29" t="str">
        <f aca="false">IF(OR(M260="",M260=0),"",I260/M260)</f>
        <v/>
      </c>
      <c r="O260" s="31"/>
      <c r="P260" s="31"/>
    </row>
    <row r="261" customFormat="false" ht="15" hidden="false" customHeight="false" outlineLevel="0" collapsed="false">
      <c r="A261" s="30"/>
      <c r="B261" s="31"/>
      <c r="C261" s="31"/>
      <c r="D261" s="31"/>
      <c r="E261" s="32"/>
      <c r="F261" s="32"/>
      <c r="G261" s="33"/>
      <c r="H261" s="31"/>
      <c r="I261" s="28" t="str">
        <f aca="false">IF(F261="","",IF(C261="Short",E261-F261,F261-E261)*D261*IF(L261="",1,L261)-G261)</f>
        <v/>
      </c>
      <c r="J261" s="28" t="str">
        <f aca="false">IF(I261="","",SUM($I$2:I261))</f>
        <v/>
      </c>
      <c r="K261" s="32"/>
      <c r="L261" s="31"/>
      <c r="M261" s="28" t="str">
        <f aca="false">IF(OR(K261="",E261="",F261=""),"",ABS(E261-K261)*D261*IF(L261="",1,L261))</f>
        <v/>
      </c>
      <c r="N261" s="29" t="str">
        <f aca="false">IF(OR(M261="",M261=0),"",I261/M261)</f>
        <v/>
      </c>
      <c r="O261" s="31"/>
      <c r="P261" s="31"/>
    </row>
    <row r="262" customFormat="false" ht="15" hidden="false" customHeight="false" outlineLevel="0" collapsed="false">
      <c r="A262" s="30"/>
      <c r="B262" s="31"/>
      <c r="C262" s="31"/>
      <c r="D262" s="31"/>
      <c r="E262" s="32"/>
      <c r="F262" s="32"/>
      <c r="G262" s="33"/>
      <c r="H262" s="31"/>
      <c r="I262" s="28" t="str">
        <f aca="false">IF(F262="","",IF(C262="Short",E262-F262,F262-E262)*D262*IF(L262="",1,L262)-G262)</f>
        <v/>
      </c>
      <c r="J262" s="28" t="str">
        <f aca="false">IF(I262="","",SUM($I$2:I262))</f>
        <v/>
      </c>
      <c r="K262" s="32"/>
      <c r="L262" s="31"/>
      <c r="M262" s="28" t="str">
        <f aca="false">IF(OR(K262="",E262="",F262=""),"",ABS(E262-K262)*D262*IF(L262="",1,L262))</f>
        <v/>
      </c>
      <c r="N262" s="29" t="str">
        <f aca="false">IF(OR(M262="",M262=0),"",I262/M262)</f>
        <v/>
      </c>
      <c r="O262" s="31"/>
      <c r="P262" s="31"/>
    </row>
    <row r="263" customFormat="false" ht="15" hidden="false" customHeight="false" outlineLevel="0" collapsed="false">
      <c r="A263" s="30"/>
      <c r="B263" s="31"/>
      <c r="C263" s="31"/>
      <c r="D263" s="31"/>
      <c r="E263" s="32"/>
      <c r="F263" s="32"/>
      <c r="G263" s="33"/>
      <c r="H263" s="31"/>
      <c r="I263" s="28" t="str">
        <f aca="false">IF(F263="","",IF(C263="Short",E263-F263,F263-E263)*D263*IF(L263="",1,L263)-G263)</f>
        <v/>
      </c>
      <c r="J263" s="28" t="str">
        <f aca="false">IF(I263="","",SUM($I$2:I263))</f>
        <v/>
      </c>
      <c r="K263" s="32"/>
      <c r="L263" s="31"/>
      <c r="M263" s="28" t="str">
        <f aca="false">IF(OR(K263="",E263="",F263=""),"",ABS(E263-K263)*D263*IF(L263="",1,L263))</f>
        <v/>
      </c>
      <c r="N263" s="29" t="str">
        <f aca="false">IF(OR(M263="",M263=0),"",I263/M263)</f>
        <v/>
      </c>
      <c r="O263" s="31"/>
      <c r="P263" s="31"/>
    </row>
    <row r="264" customFormat="false" ht="15" hidden="false" customHeight="false" outlineLevel="0" collapsed="false">
      <c r="A264" s="30"/>
      <c r="B264" s="31"/>
      <c r="C264" s="31"/>
      <c r="D264" s="31"/>
      <c r="E264" s="32"/>
      <c r="F264" s="32"/>
      <c r="G264" s="33"/>
      <c r="H264" s="31"/>
      <c r="I264" s="28" t="str">
        <f aca="false">IF(F264="","",IF(C264="Short",E264-F264,F264-E264)*D264*IF(L264="",1,L264)-G264)</f>
        <v/>
      </c>
      <c r="J264" s="28" t="str">
        <f aca="false">IF(I264="","",SUM($I$2:I264))</f>
        <v/>
      </c>
      <c r="K264" s="32"/>
      <c r="L264" s="31"/>
      <c r="M264" s="28" t="str">
        <f aca="false">IF(OR(K264="",E264="",F264=""),"",ABS(E264-K264)*D264*IF(L264="",1,L264))</f>
        <v/>
      </c>
      <c r="N264" s="29" t="str">
        <f aca="false">IF(OR(M264="",M264=0),"",I264/M264)</f>
        <v/>
      </c>
      <c r="O264" s="31"/>
      <c r="P264" s="31"/>
    </row>
    <row r="265" customFormat="false" ht="15" hidden="false" customHeight="false" outlineLevel="0" collapsed="false">
      <c r="A265" s="30"/>
      <c r="B265" s="31"/>
      <c r="C265" s="31"/>
      <c r="D265" s="31"/>
      <c r="E265" s="32"/>
      <c r="F265" s="32"/>
      <c r="G265" s="33"/>
      <c r="H265" s="31"/>
      <c r="I265" s="28" t="str">
        <f aca="false">IF(F265="","",IF(C265="Short",E265-F265,F265-E265)*D265*IF(L265="",1,L265)-G265)</f>
        <v/>
      </c>
      <c r="J265" s="28" t="str">
        <f aca="false">IF(I265="","",SUM($I$2:I265))</f>
        <v/>
      </c>
      <c r="K265" s="32"/>
      <c r="L265" s="31"/>
      <c r="M265" s="28" t="str">
        <f aca="false">IF(OR(K265="",E265="",F265=""),"",ABS(E265-K265)*D265*IF(L265="",1,L265))</f>
        <v/>
      </c>
      <c r="N265" s="29" t="str">
        <f aca="false">IF(OR(M265="",M265=0),"",I265/M265)</f>
        <v/>
      </c>
      <c r="O265" s="31"/>
      <c r="P265" s="31"/>
    </row>
    <row r="266" customFormat="false" ht="15" hidden="false" customHeight="false" outlineLevel="0" collapsed="false">
      <c r="A266" s="30"/>
      <c r="B266" s="31"/>
      <c r="C266" s="31"/>
      <c r="D266" s="31"/>
      <c r="E266" s="32"/>
      <c r="F266" s="32"/>
      <c r="G266" s="33"/>
      <c r="H266" s="31"/>
      <c r="I266" s="28" t="str">
        <f aca="false">IF(F266="","",IF(C266="Short",E266-F266,F266-E266)*D266*IF(L266="",1,L266)-G266)</f>
        <v/>
      </c>
      <c r="J266" s="28" t="str">
        <f aca="false">IF(I266="","",SUM($I$2:I266))</f>
        <v/>
      </c>
      <c r="K266" s="32"/>
      <c r="L266" s="31"/>
      <c r="M266" s="28" t="str">
        <f aca="false">IF(OR(K266="",E266="",F266=""),"",ABS(E266-K266)*D266*IF(L266="",1,L266))</f>
        <v/>
      </c>
      <c r="N266" s="29" t="str">
        <f aca="false">IF(OR(M266="",M266=0),"",I266/M266)</f>
        <v/>
      </c>
      <c r="O266" s="31"/>
      <c r="P266" s="31"/>
    </row>
    <row r="267" customFormat="false" ht="15" hidden="false" customHeight="false" outlineLevel="0" collapsed="false">
      <c r="A267" s="30"/>
      <c r="B267" s="31"/>
      <c r="C267" s="31"/>
      <c r="D267" s="31"/>
      <c r="E267" s="32"/>
      <c r="F267" s="32"/>
      <c r="G267" s="33"/>
      <c r="H267" s="31"/>
      <c r="I267" s="28" t="str">
        <f aca="false">IF(F267="","",IF(C267="Short",E267-F267,F267-E267)*D267*IF(L267="",1,L267)-G267)</f>
        <v/>
      </c>
      <c r="J267" s="28" t="str">
        <f aca="false">IF(I267="","",SUM($I$2:I267))</f>
        <v/>
      </c>
      <c r="K267" s="32"/>
      <c r="L267" s="31"/>
      <c r="M267" s="28" t="str">
        <f aca="false">IF(OR(K267="",E267="",F267=""),"",ABS(E267-K267)*D267*IF(L267="",1,L267))</f>
        <v/>
      </c>
      <c r="N267" s="29" t="str">
        <f aca="false">IF(OR(M267="",M267=0),"",I267/M267)</f>
        <v/>
      </c>
      <c r="O267" s="31"/>
      <c r="P267" s="31"/>
    </row>
    <row r="268" customFormat="false" ht="15" hidden="false" customHeight="false" outlineLevel="0" collapsed="false">
      <c r="A268" s="30"/>
      <c r="B268" s="31"/>
      <c r="C268" s="31"/>
      <c r="D268" s="31"/>
      <c r="E268" s="32"/>
      <c r="F268" s="32"/>
      <c r="G268" s="33"/>
      <c r="H268" s="31"/>
      <c r="I268" s="28" t="str">
        <f aca="false">IF(F268="","",IF(C268="Short",E268-F268,F268-E268)*D268*IF(L268="",1,L268)-G268)</f>
        <v/>
      </c>
      <c r="J268" s="28" t="str">
        <f aca="false">IF(I268="","",SUM($I$2:I268))</f>
        <v/>
      </c>
      <c r="K268" s="32"/>
      <c r="L268" s="31"/>
      <c r="M268" s="28" t="str">
        <f aca="false">IF(OR(K268="",E268="",F268=""),"",ABS(E268-K268)*D268*IF(L268="",1,L268))</f>
        <v/>
      </c>
      <c r="N268" s="29" t="str">
        <f aca="false">IF(OR(M268="",M268=0),"",I268/M268)</f>
        <v/>
      </c>
      <c r="O268" s="31"/>
      <c r="P268" s="31"/>
    </row>
    <row r="269" customFormat="false" ht="15" hidden="false" customHeight="false" outlineLevel="0" collapsed="false">
      <c r="A269" s="30"/>
      <c r="B269" s="31"/>
      <c r="C269" s="31"/>
      <c r="D269" s="31"/>
      <c r="E269" s="32"/>
      <c r="F269" s="32"/>
      <c r="G269" s="33"/>
      <c r="H269" s="31"/>
      <c r="I269" s="28" t="str">
        <f aca="false">IF(F269="","",IF(C269="Short",E269-F269,F269-E269)*D269*IF(L269="",1,L269)-G269)</f>
        <v/>
      </c>
      <c r="J269" s="28" t="str">
        <f aca="false">IF(I269="","",SUM($I$2:I269))</f>
        <v/>
      </c>
      <c r="K269" s="32"/>
      <c r="L269" s="31"/>
      <c r="M269" s="28" t="str">
        <f aca="false">IF(OR(K269="",E269="",F269=""),"",ABS(E269-K269)*D269*IF(L269="",1,L269))</f>
        <v/>
      </c>
      <c r="N269" s="29" t="str">
        <f aca="false">IF(OR(M269="",M269=0),"",I269/M269)</f>
        <v/>
      </c>
      <c r="O269" s="31"/>
      <c r="P269" s="31"/>
    </row>
    <row r="270" customFormat="false" ht="15" hidden="false" customHeight="false" outlineLevel="0" collapsed="false">
      <c r="A270" s="30"/>
      <c r="B270" s="31"/>
      <c r="C270" s="31"/>
      <c r="D270" s="31"/>
      <c r="E270" s="32"/>
      <c r="F270" s="32"/>
      <c r="G270" s="33"/>
      <c r="H270" s="31"/>
      <c r="I270" s="28" t="str">
        <f aca="false">IF(F270="","",IF(C270="Short",E270-F270,F270-E270)*D270*IF(L270="",1,L270)-G270)</f>
        <v/>
      </c>
      <c r="J270" s="28" t="str">
        <f aca="false">IF(I270="","",SUM($I$2:I270))</f>
        <v/>
      </c>
      <c r="K270" s="32"/>
      <c r="L270" s="31"/>
      <c r="M270" s="28" t="str">
        <f aca="false">IF(OR(K270="",E270="",F270=""),"",ABS(E270-K270)*D270*IF(L270="",1,L270))</f>
        <v/>
      </c>
      <c r="N270" s="29" t="str">
        <f aca="false">IF(OR(M270="",M270=0),"",I270/M270)</f>
        <v/>
      </c>
      <c r="O270" s="31"/>
      <c r="P270" s="31"/>
    </row>
    <row r="271" customFormat="false" ht="15" hidden="false" customHeight="false" outlineLevel="0" collapsed="false">
      <c r="A271" s="30"/>
      <c r="B271" s="31"/>
      <c r="C271" s="31"/>
      <c r="D271" s="31"/>
      <c r="E271" s="32"/>
      <c r="F271" s="32"/>
      <c r="G271" s="33"/>
      <c r="H271" s="31"/>
      <c r="I271" s="28" t="str">
        <f aca="false">IF(F271="","",IF(C271="Short",E271-F271,F271-E271)*D271*IF(L271="",1,L271)-G271)</f>
        <v/>
      </c>
      <c r="J271" s="28" t="str">
        <f aca="false">IF(I271="","",SUM($I$2:I271))</f>
        <v/>
      </c>
      <c r="K271" s="32"/>
      <c r="L271" s="31"/>
      <c r="M271" s="28" t="str">
        <f aca="false">IF(OR(K271="",E271="",F271=""),"",ABS(E271-K271)*D271*IF(L271="",1,L271))</f>
        <v/>
      </c>
      <c r="N271" s="29" t="str">
        <f aca="false">IF(OR(M271="",M271=0),"",I271/M271)</f>
        <v/>
      </c>
      <c r="O271" s="31"/>
      <c r="P271" s="31"/>
    </row>
    <row r="272" customFormat="false" ht="15" hidden="false" customHeight="false" outlineLevel="0" collapsed="false">
      <c r="A272" s="30"/>
      <c r="B272" s="31"/>
      <c r="C272" s="31"/>
      <c r="D272" s="31"/>
      <c r="E272" s="32"/>
      <c r="F272" s="32"/>
      <c r="G272" s="33"/>
      <c r="H272" s="31"/>
      <c r="I272" s="28" t="str">
        <f aca="false">IF(F272="","",IF(C272="Short",E272-F272,F272-E272)*D272*IF(L272="",1,L272)-G272)</f>
        <v/>
      </c>
      <c r="J272" s="28" t="str">
        <f aca="false">IF(I272="","",SUM($I$2:I272))</f>
        <v/>
      </c>
      <c r="K272" s="32"/>
      <c r="L272" s="31"/>
      <c r="M272" s="28" t="str">
        <f aca="false">IF(OR(K272="",E272="",F272=""),"",ABS(E272-K272)*D272*IF(L272="",1,L272))</f>
        <v/>
      </c>
      <c r="N272" s="29" t="str">
        <f aca="false">IF(OR(M272="",M272=0),"",I272/M272)</f>
        <v/>
      </c>
      <c r="O272" s="31"/>
      <c r="P272" s="31"/>
    </row>
    <row r="273" customFormat="false" ht="15" hidden="false" customHeight="false" outlineLevel="0" collapsed="false">
      <c r="A273" s="30"/>
      <c r="B273" s="31"/>
      <c r="C273" s="31"/>
      <c r="D273" s="31"/>
      <c r="E273" s="32"/>
      <c r="F273" s="32"/>
      <c r="G273" s="33"/>
      <c r="H273" s="31"/>
      <c r="I273" s="28" t="str">
        <f aca="false">IF(F273="","",IF(C273="Short",E273-F273,F273-E273)*D273*IF(L273="",1,L273)-G273)</f>
        <v/>
      </c>
      <c r="J273" s="28" t="str">
        <f aca="false">IF(I273="","",SUM($I$2:I273))</f>
        <v/>
      </c>
      <c r="K273" s="32"/>
      <c r="L273" s="31"/>
      <c r="M273" s="28" t="str">
        <f aca="false">IF(OR(K273="",E273="",F273=""),"",ABS(E273-K273)*D273*IF(L273="",1,L273))</f>
        <v/>
      </c>
      <c r="N273" s="29" t="str">
        <f aca="false">IF(OR(M273="",M273=0),"",I273/M273)</f>
        <v/>
      </c>
      <c r="O273" s="31"/>
      <c r="P273" s="31"/>
    </row>
    <row r="274" customFormat="false" ht="15" hidden="false" customHeight="false" outlineLevel="0" collapsed="false">
      <c r="A274" s="30"/>
      <c r="B274" s="31"/>
      <c r="C274" s="31"/>
      <c r="D274" s="31"/>
      <c r="E274" s="32"/>
      <c r="F274" s="32"/>
      <c r="G274" s="33"/>
      <c r="H274" s="31"/>
      <c r="I274" s="28" t="str">
        <f aca="false">IF(F274="","",IF(C274="Short",E274-F274,F274-E274)*D274*IF(L274="",1,L274)-G274)</f>
        <v/>
      </c>
      <c r="J274" s="28" t="str">
        <f aca="false">IF(I274="","",SUM($I$2:I274))</f>
        <v/>
      </c>
      <c r="K274" s="32"/>
      <c r="L274" s="31"/>
      <c r="M274" s="28" t="str">
        <f aca="false">IF(OR(K274="",E274="",F274=""),"",ABS(E274-K274)*D274*IF(L274="",1,L274))</f>
        <v/>
      </c>
      <c r="N274" s="29" t="str">
        <f aca="false">IF(OR(M274="",M274=0),"",I274/M274)</f>
        <v/>
      </c>
      <c r="O274" s="31"/>
      <c r="P274" s="31"/>
    </row>
    <row r="275" customFormat="false" ht="15" hidden="false" customHeight="false" outlineLevel="0" collapsed="false">
      <c r="A275" s="30"/>
      <c r="B275" s="31"/>
      <c r="C275" s="31"/>
      <c r="D275" s="31"/>
      <c r="E275" s="32"/>
      <c r="F275" s="32"/>
      <c r="G275" s="33"/>
      <c r="H275" s="31"/>
      <c r="I275" s="28" t="str">
        <f aca="false">IF(F275="","",IF(C275="Short",E275-F275,F275-E275)*D275*IF(L275="",1,L275)-G275)</f>
        <v/>
      </c>
      <c r="J275" s="28" t="str">
        <f aca="false">IF(I275="","",SUM($I$2:I275))</f>
        <v/>
      </c>
      <c r="K275" s="32"/>
      <c r="L275" s="31"/>
      <c r="M275" s="28" t="str">
        <f aca="false">IF(OR(K275="",E275="",F275=""),"",ABS(E275-K275)*D275*IF(L275="",1,L275))</f>
        <v/>
      </c>
      <c r="N275" s="29" t="str">
        <f aca="false">IF(OR(M275="",M275=0),"",I275/M275)</f>
        <v/>
      </c>
      <c r="O275" s="31"/>
      <c r="P275" s="31"/>
    </row>
    <row r="276" customFormat="false" ht="15" hidden="false" customHeight="false" outlineLevel="0" collapsed="false">
      <c r="A276" s="30"/>
      <c r="B276" s="31"/>
      <c r="C276" s="31"/>
      <c r="D276" s="31"/>
      <c r="E276" s="32"/>
      <c r="F276" s="32"/>
      <c r="G276" s="33"/>
      <c r="H276" s="31"/>
      <c r="I276" s="28" t="str">
        <f aca="false">IF(F276="","",IF(C276="Short",E276-F276,F276-E276)*D276*IF(L276="",1,L276)-G276)</f>
        <v/>
      </c>
      <c r="J276" s="28" t="str">
        <f aca="false">IF(I276="","",SUM($I$2:I276))</f>
        <v/>
      </c>
      <c r="K276" s="32"/>
      <c r="L276" s="31"/>
      <c r="M276" s="28" t="str">
        <f aca="false">IF(OR(K276="",E276="",F276=""),"",ABS(E276-K276)*D276*IF(L276="",1,L276))</f>
        <v/>
      </c>
      <c r="N276" s="29" t="str">
        <f aca="false">IF(OR(M276="",M276=0),"",I276/M276)</f>
        <v/>
      </c>
      <c r="O276" s="31"/>
      <c r="P276" s="31"/>
    </row>
    <row r="277" customFormat="false" ht="15" hidden="false" customHeight="false" outlineLevel="0" collapsed="false">
      <c r="A277" s="30"/>
      <c r="B277" s="31"/>
      <c r="C277" s="31"/>
      <c r="D277" s="31"/>
      <c r="E277" s="32"/>
      <c r="F277" s="32"/>
      <c r="G277" s="33"/>
      <c r="H277" s="31"/>
      <c r="I277" s="28" t="str">
        <f aca="false">IF(F277="","",IF(C277="Short",E277-F277,F277-E277)*D277*IF(L277="",1,L277)-G277)</f>
        <v/>
      </c>
      <c r="J277" s="28" t="str">
        <f aca="false">IF(I277="","",SUM($I$2:I277))</f>
        <v/>
      </c>
      <c r="K277" s="32"/>
      <c r="L277" s="31"/>
      <c r="M277" s="28" t="str">
        <f aca="false">IF(OR(K277="",E277="",F277=""),"",ABS(E277-K277)*D277*IF(L277="",1,L277))</f>
        <v/>
      </c>
      <c r="N277" s="29" t="str">
        <f aca="false">IF(OR(M277="",M277=0),"",I277/M277)</f>
        <v/>
      </c>
      <c r="O277" s="31"/>
      <c r="P277" s="31"/>
    </row>
    <row r="278" customFormat="false" ht="15" hidden="false" customHeight="false" outlineLevel="0" collapsed="false">
      <c r="A278" s="30"/>
      <c r="B278" s="31"/>
      <c r="C278" s="31"/>
      <c r="D278" s="31"/>
      <c r="E278" s="32"/>
      <c r="F278" s="32"/>
      <c r="G278" s="33"/>
      <c r="H278" s="31"/>
      <c r="I278" s="28" t="str">
        <f aca="false">IF(F278="","",IF(C278="Short",E278-F278,F278-E278)*D278*IF(L278="",1,L278)-G278)</f>
        <v/>
      </c>
      <c r="J278" s="28" t="str">
        <f aca="false">IF(I278="","",SUM($I$2:I278))</f>
        <v/>
      </c>
      <c r="K278" s="32"/>
      <c r="L278" s="31"/>
      <c r="M278" s="28" t="str">
        <f aca="false">IF(OR(K278="",E278="",F278=""),"",ABS(E278-K278)*D278*IF(L278="",1,L278))</f>
        <v/>
      </c>
      <c r="N278" s="29" t="str">
        <f aca="false">IF(OR(M278="",M278=0),"",I278/M278)</f>
        <v/>
      </c>
      <c r="O278" s="31"/>
      <c r="P278" s="31"/>
    </row>
    <row r="279" customFormat="false" ht="15" hidden="false" customHeight="false" outlineLevel="0" collapsed="false">
      <c r="A279" s="30"/>
      <c r="B279" s="31"/>
      <c r="C279" s="31"/>
      <c r="D279" s="31"/>
      <c r="E279" s="32"/>
      <c r="F279" s="32"/>
      <c r="G279" s="33"/>
      <c r="H279" s="31"/>
      <c r="I279" s="28" t="str">
        <f aca="false">IF(F279="","",IF(C279="Short",E279-F279,F279-E279)*D279*IF(L279="",1,L279)-G279)</f>
        <v/>
      </c>
      <c r="J279" s="28" t="str">
        <f aca="false">IF(I279="","",SUM($I$2:I279))</f>
        <v/>
      </c>
      <c r="K279" s="32"/>
      <c r="L279" s="31"/>
      <c r="M279" s="28" t="str">
        <f aca="false">IF(OR(K279="",E279="",F279=""),"",ABS(E279-K279)*D279*IF(L279="",1,L279))</f>
        <v/>
      </c>
      <c r="N279" s="29" t="str">
        <f aca="false">IF(OR(M279="",M279=0),"",I279/M279)</f>
        <v/>
      </c>
      <c r="O279" s="31"/>
      <c r="P279" s="31"/>
    </row>
    <row r="280" customFormat="false" ht="15" hidden="false" customHeight="false" outlineLevel="0" collapsed="false">
      <c r="A280" s="30"/>
      <c r="B280" s="31"/>
      <c r="C280" s="31"/>
      <c r="D280" s="31"/>
      <c r="E280" s="32"/>
      <c r="F280" s="32"/>
      <c r="G280" s="33"/>
      <c r="H280" s="31"/>
      <c r="I280" s="28" t="str">
        <f aca="false">IF(F280="","",IF(C280="Short",E280-F280,F280-E280)*D280*IF(L280="",1,L280)-G280)</f>
        <v/>
      </c>
      <c r="J280" s="28" t="str">
        <f aca="false">IF(I280="","",SUM($I$2:I280))</f>
        <v/>
      </c>
      <c r="K280" s="32"/>
      <c r="L280" s="31"/>
      <c r="M280" s="28" t="str">
        <f aca="false">IF(OR(K280="",E280="",F280=""),"",ABS(E280-K280)*D280*IF(L280="",1,L280))</f>
        <v/>
      </c>
      <c r="N280" s="29" t="str">
        <f aca="false">IF(OR(M280="",M280=0),"",I280/M280)</f>
        <v/>
      </c>
      <c r="O280" s="31"/>
      <c r="P280" s="31"/>
    </row>
    <row r="281" customFormat="false" ht="15" hidden="false" customHeight="false" outlineLevel="0" collapsed="false">
      <c r="A281" s="30"/>
      <c r="B281" s="31"/>
      <c r="C281" s="31"/>
      <c r="D281" s="31"/>
      <c r="E281" s="32"/>
      <c r="F281" s="32"/>
      <c r="G281" s="33"/>
      <c r="H281" s="31"/>
      <c r="I281" s="28" t="str">
        <f aca="false">IF(F281="","",IF(C281="Short",E281-F281,F281-E281)*D281*IF(L281="",1,L281)-G281)</f>
        <v/>
      </c>
      <c r="J281" s="28" t="str">
        <f aca="false">IF(I281="","",SUM($I$2:I281))</f>
        <v/>
      </c>
      <c r="K281" s="32"/>
      <c r="L281" s="31"/>
      <c r="M281" s="28" t="str">
        <f aca="false">IF(OR(K281="",E281="",F281=""),"",ABS(E281-K281)*D281*IF(L281="",1,L281))</f>
        <v/>
      </c>
      <c r="N281" s="29" t="str">
        <f aca="false">IF(OR(M281="",M281=0),"",I281/M281)</f>
        <v/>
      </c>
      <c r="O281" s="31"/>
      <c r="P281" s="31"/>
    </row>
    <row r="282" customFormat="false" ht="15" hidden="false" customHeight="false" outlineLevel="0" collapsed="false">
      <c r="A282" s="30"/>
      <c r="B282" s="31"/>
      <c r="C282" s="31"/>
      <c r="D282" s="31"/>
      <c r="E282" s="32"/>
      <c r="F282" s="32"/>
      <c r="G282" s="33"/>
      <c r="H282" s="31"/>
      <c r="I282" s="28" t="str">
        <f aca="false">IF(F282="","",IF(C282="Short",E282-F282,F282-E282)*D282*IF(L282="",1,L282)-G282)</f>
        <v/>
      </c>
      <c r="J282" s="28" t="str">
        <f aca="false">IF(I282="","",SUM($I$2:I282))</f>
        <v/>
      </c>
      <c r="K282" s="32"/>
      <c r="L282" s="31"/>
      <c r="M282" s="28" t="str">
        <f aca="false">IF(OR(K282="",E282="",F282=""),"",ABS(E282-K282)*D282*IF(L282="",1,L282))</f>
        <v/>
      </c>
      <c r="N282" s="29" t="str">
        <f aca="false">IF(OR(M282="",M282=0),"",I282/M282)</f>
        <v/>
      </c>
      <c r="O282" s="31"/>
      <c r="P282" s="31"/>
    </row>
    <row r="283" customFormat="false" ht="15" hidden="false" customHeight="false" outlineLevel="0" collapsed="false">
      <c r="A283" s="30"/>
      <c r="B283" s="31"/>
      <c r="C283" s="31"/>
      <c r="D283" s="31"/>
      <c r="E283" s="32"/>
      <c r="F283" s="32"/>
      <c r="G283" s="33"/>
      <c r="H283" s="31"/>
      <c r="I283" s="28" t="str">
        <f aca="false">IF(F283="","",IF(C283="Short",E283-F283,F283-E283)*D283*IF(L283="",1,L283)-G283)</f>
        <v/>
      </c>
      <c r="J283" s="28" t="str">
        <f aca="false">IF(I283="","",SUM($I$2:I283))</f>
        <v/>
      </c>
      <c r="K283" s="32"/>
      <c r="L283" s="31"/>
      <c r="M283" s="28" t="str">
        <f aca="false">IF(OR(K283="",E283="",F283=""),"",ABS(E283-K283)*D283*IF(L283="",1,L283))</f>
        <v/>
      </c>
      <c r="N283" s="29" t="str">
        <f aca="false">IF(OR(M283="",M283=0),"",I283/M283)</f>
        <v/>
      </c>
      <c r="O283" s="31"/>
      <c r="P283" s="31"/>
    </row>
    <row r="284" customFormat="false" ht="15" hidden="false" customHeight="false" outlineLevel="0" collapsed="false">
      <c r="A284" s="30"/>
      <c r="B284" s="31"/>
      <c r="C284" s="31"/>
      <c r="D284" s="31"/>
      <c r="E284" s="32"/>
      <c r="F284" s="32"/>
      <c r="G284" s="33"/>
      <c r="H284" s="31"/>
      <c r="I284" s="28" t="str">
        <f aca="false">IF(F284="","",IF(C284="Short",E284-F284,F284-E284)*D284*IF(L284="",1,L284)-G284)</f>
        <v/>
      </c>
      <c r="J284" s="28" t="str">
        <f aca="false">IF(I284="","",SUM($I$2:I284))</f>
        <v/>
      </c>
      <c r="K284" s="32"/>
      <c r="L284" s="31"/>
      <c r="M284" s="28" t="str">
        <f aca="false">IF(OR(K284="",E284="",F284=""),"",ABS(E284-K284)*D284*IF(L284="",1,L284))</f>
        <v/>
      </c>
      <c r="N284" s="29" t="str">
        <f aca="false">IF(OR(M284="",M284=0),"",I284/M284)</f>
        <v/>
      </c>
      <c r="O284" s="31"/>
      <c r="P284" s="31"/>
    </row>
    <row r="285" customFormat="false" ht="15" hidden="false" customHeight="false" outlineLevel="0" collapsed="false">
      <c r="A285" s="30"/>
      <c r="B285" s="31"/>
      <c r="C285" s="31"/>
      <c r="D285" s="31"/>
      <c r="E285" s="32"/>
      <c r="F285" s="32"/>
      <c r="G285" s="33"/>
      <c r="H285" s="31"/>
      <c r="I285" s="28" t="str">
        <f aca="false">IF(F285="","",IF(C285="Short",E285-F285,F285-E285)*D285*IF(L285="",1,L285)-G285)</f>
        <v/>
      </c>
      <c r="J285" s="28" t="str">
        <f aca="false">IF(I285="","",SUM($I$2:I285))</f>
        <v/>
      </c>
      <c r="K285" s="32"/>
      <c r="L285" s="31"/>
      <c r="M285" s="28" t="str">
        <f aca="false">IF(OR(K285="",E285="",F285=""),"",ABS(E285-K285)*D285*IF(L285="",1,L285))</f>
        <v/>
      </c>
      <c r="N285" s="29" t="str">
        <f aca="false">IF(OR(M285="",M285=0),"",I285/M285)</f>
        <v/>
      </c>
      <c r="O285" s="31"/>
      <c r="P285" s="31"/>
    </row>
    <row r="286" customFormat="false" ht="15" hidden="false" customHeight="false" outlineLevel="0" collapsed="false">
      <c r="A286" s="30"/>
      <c r="B286" s="31"/>
      <c r="C286" s="31"/>
      <c r="D286" s="31"/>
      <c r="E286" s="32"/>
      <c r="F286" s="32"/>
      <c r="G286" s="33"/>
      <c r="H286" s="31"/>
      <c r="I286" s="28" t="str">
        <f aca="false">IF(F286="","",IF(C286="Short",E286-F286,F286-E286)*D286*IF(L286="",1,L286)-G286)</f>
        <v/>
      </c>
      <c r="J286" s="28" t="str">
        <f aca="false">IF(I286="","",SUM($I$2:I286))</f>
        <v/>
      </c>
      <c r="K286" s="32"/>
      <c r="L286" s="31"/>
      <c r="M286" s="28" t="str">
        <f aca="false">IF(OR(K286="",E286="",F286=""),"",ABS(E286-K286)*D286*IF(L286="",1,L286))</f>
        <v/>
      </c>
      <c r="N286" s="29" t="str">
        <f aca="false">IF(OR(M286="",M286=0),"",I286/M286)</f>
        <v/>
      </c>
      <c r="O286" s="31"/>
      <c r="P286" s="31"/>
    </row>
    <row r="287" customFormat="false" ht="15" hidden="false" customHeight="false" outlineLevel="0" collapsed="false">
      <c r="A287" s="30"/>
      <c r="B287" s="31"/>
      <c r="C287" s="31"/>
      <c r="D287" s="31"/>
      <c r="E287" s="32"/>
      <c r="F287" s="32"/>
      <c r="G287" s="33"/>
      <c r="H287" s="31"/>
      <c r="I287" s="28" t="str">
        <f aca="false">IF(F287="","",IF(C287="Short",E287-F287,F287-E287)*D287*IF(L287="",1,L287)-G287)</f>
        <v/>
      </c>
      <c r="J287" s="28" t="str">
        <f aca="false">IF(I287="","",SUM($I$2:I287))</f>
        <v/>
      </c>
      <c r="K287" s="32"/>
      <c r="L287" s="31"/>
      <c r="M287" s="28" t="str">
        <f aca="false">IF(OR(K287="",E287="",F287=""),"",ABS(E287-K287)*D287*IF(L287="",1,L287))</f>
        <v/>
      </c>
      <c r="N287" s="29" t="str">
        <f aca="false">IF(OR(M287="",M287=0),"",I287/M287)</f>
        <v/>
      </c>
      <c r="O287" s="31"/>
      <c r="P287" s="31"/>
    </row>
    <row r="288" customFormat="false" ht="15" hidden="false" customHeight="false" outlineLevel="0" collapsed="false">
      <c r="A288" s="30"/>
      <c r="B288" s="31"/>
      <c r="C288" s="31"/>
      <c r="D288" s="31"/>
      <c r="E288" s="32"/>
      <c r="F288" s="32"/>
      <c r="G288" s="33"/>
      <c r="H288" s="31"/>
      <c r="I288" s="28" t="str">
        <f aca="false">IF(F288="","",IF(C288="Short",E288-F288,F288-E288)*D288*IF(L288="",1,L288)-G288)</f>
        <v/>
      </c>
      <c r="J288" s="28" t="str">
        <f aca="false">IF(I288="","",SUM($I$2:I288))</f>
        <v/>
      </c>
      <c r="K288" s="32"/>
      <c r="L288" s="31"/>
      <c r="M288" s="28" t="str">
        <f aca="false">IF(OR(K288="",E288="",F288=""),"",ABS(E288-K288)*D288*IF(L288="",1,L288))</f>
        <v/>
      </c>
      <c r="N288" s="29" t="str">
        <f aca="false">IF(OR(M288="",M288=0),"",I288/M288)</f>
        <v/>
      </c>
      <c r="O288" s="31"/>
      <c r="P288" s="31"/>
    </row>
    <row r="289" customFormat="false" ht="15" hidden="false" customHeight="false" outlineLevel="0" collapsed="false">
      <c r="A289" s="30"/>
      <c r="B289" s="31"/>
      <c r="C289" s="31"/>
      <c r="D289" s="31"/>
      <c r="E289" s="32"/>
      <c r="F289" s="32"/>
      <c r="G289" s="33"/>
      <c r="H289" s="31"/>
      <c r="I289" s="28" t="str">
        <f aca="false">IF(F289="","",IF(C289="Short",E289-F289,F289-E289)*D289*IF(L289="",1,L289)-G289)</f>
        <v/>
      </c>
      <c r="J289" s="28" t="str">
        <f aca="false">IF(I289="","",SUM($I$2:I289))</f>
        <v/>
      </c>
      <c r="K289" s="32"/>
      <c r="L289" s="31"/>
      <c r="M289" s="28" t="str">
        <f aca="false">IF(OR(K289="",E289="",F289=""),"",ABS(E289-K289)*D289*IF(L289="",1,L289))</f>
        <v/>
      </c>
      <c r="N289" s="29" t="str">
        <f aca="false">IF(OR(M289="",M289=0),"",I289/M289)</f>
        <v/>
      </c>
      <c r="O289" s="31"/>
      <c r="P289" s="31"/>
    </row>
    <row r="290" customFormat="false" ht="15" hidden="false" customHeight="false" outlineLevel="0" collapsed="false">
      <c r="A290" s="30"/>
      <c r="B290" s="31"/>
      <c r="C290" s="31"/>
      <c r="D290" s="31"/>
      <c r="E290" s="32"/>
      <c r="F290" s="32"/>
      <c r="G290" s="33"/>
      <c r="H290" s="31"/>
      <c r="I290" s="28" t="str">
        <f aca="false">IF(F290="","",IF(C290="Short",E290-F290,F290-E290)*D290*IF(L290="",1,L290)-G290)</f>
        <v/>
      </c>
      <c r="J290" s="28" t="str">
        <f aca="false">IF(I290="","",SUM($I$2:I290))</f>
        <v/>
      </c>
      <c r="K290" s="32"/>
      <c r="L290" s="31"/>
      <c r="M290" s="28" t="str">
        <f aca="false">IF(OR(K290="",E290="",F290=""),"",ABS(E290-K290)*D290*IF(L290="",1,L290))</f>
        <v/>
      </c>
      <c r="N290" s="29" t="str">
        <f aca="false">IF(OR(M290="",M290=0),"",I290/M290)</f>
        <v/>
      </c>
      <c r="O290" s="31"/>
      <c r="P290" s="31"/>
    </row>
    <row r="291" customFormat="false" ht="15" hidden="false" customHeight="false" outlineLevel="0" collapsed="false">
      <c r="A291" s="30"/>
      <c r="B291" s="31"/>
      <c r="C291" s="31"/>
      <c r="D291" s="31"/>
      <c r="E291" s="32"/>
      <c r="F291" s="32"/>
      <c r="G291" s="33"/>
      <c r="H291" s="31"/>
      <c r="I291" s="28" t="str">
        <f aca="false">IF(F291="","",IF(C291="Short",E291-F291,F291-E291)*D291*IF(L291="",1,L291)-G291)</f>
        <v/>
      </c>
      <c r="J291" s="28" t="str">
        <f aca="false">IF(I291="","",SUM($I$2:I291))</f>
        <v/>
      </c>
      <c r="K291" s="32"/>
      <c r="L291" s="31"/>
      <c r="M291" s="28" t="str">
        <f aca="false">IF(OR(K291="",E291="",F291=""),"",ABS(E291-K291)*D291*IF(L291="",1,L291))</f>
        <v/>
      </c>
      <c r="N291" s="29" t="str">
        <f aca="false">IF(OR(M291="",M291=0),"",I291/M291)</f>
        <v/>
      </c>
      <c r="O291" s="31"/>
      <c r="P291" s="31"/>
    </row>
    <row r="292" customFormat="false" ht="15" hidden="false" customHeight="false" outlineLevel="0" collapsed="false">
      <c r="A292" s="30"/>
      <c r="B292" s="31"/>
      <c r="C292" s="31"/>
      <c r="D292" s="31"/>
      <c r="E292" s="32"/>
      <c r="F292" s="32"/>
      <c r="G292" s="33"/>
      <c r="H292" s="31"/>
      <c r="I292" s="28" t="str">
        <f aca="false">IF(F292="","",IF(C292="Short",E292-F292,F292-E292)*D292*IF(L292="",1,L292)-G292)</f>
        <v/>
      </c>
      <c r="J292" s="28" t="str">
        <f aca="false">IF(I292="","",SUM($I$2:I292))</f>
        <v/>
      </c>
      <c r="K292" s="32"/>
      <c r="L292" s="31"/>
      <c r="M292" s="28" t="str">
        <f aca="false">IF(OR(K292="",E292="",F292=""),"",ABS(E292-K292)*D292*IF(L292="",1,L292))</f>
        <v/>
      </c>
      <c r="N292" s="29" t="str">
        <f aca="false">IF(OR(M292="",M292=0),"",I292/M292)</f>
        <v/>
      </c>
      <c r="O292" s="31"/>
      <c r="P292" s="31"/>
    </row>
    <row r="293" customFormat="false" ht="15" hidden="false" customHeight="false" outlineLevel="0" collapsed="false">
      <c r="A293" s="30"/>
      <c r="B293" s="31"/>
      <c r="C293" s="31"/>
      <c r="D293" s="31"/>
      <c r="E293" s="32"/>
      <c r="F293" s="32"/>
      <c r="G293" s="33"/>
      <c r="H293" s="31"/>
      <c r="I293" s="28" t="str">
        <f aca="false">IF(F293="","",IF(C293="Short",E293-F293,F293-E293)*D293*IF(L293="",1,L293)-G293)</f>
        <v/>
      </c>
      <c r="J293" s="28" t="str">
        <f aca="false">IF(I293="","",SUM($I$2:I293))</f>
        <v/>
      </c>
      <c r="K293" s="32"/>
      <c r="L293" s="31"/>
      <c r="M293" s="28" t="str">
        <f aca="false">IF(OR(K293="",E293="",F293=""),"",ABS(E293-K293)*D293*IF(L293="",1,L293))</f>
        <v/>
      </c>
      <c r="N293" s="29" t="str">
        <f aca="false">IF(OR(M293="",M293=0),"",I293/M293)</f>
        <v/>
      </c>
      <c r="O293" s="31"/>
      <c r="P293" s="31"/>
    </row>
    <row r="294" customFormat="false" ht="15" hidden="false" customHeight="false" outlineLevel="0" collapsed="false">
      <c r="A294" s="30"/>
      <c r="B294" s="31"/>
      <c r="C294" s="31"/>
      <c r="D294" s="31"/>
      <c r="E294" s="32"/>
      <c r="F294" s="32"/>
      <c r="G294" s="33"/>
      <c r="H294" s="31"/>
      <c r="I294" s="28" t="str">
        <f aca="false">IF(F294="","",IF(C294="Short",E294-F294,F294-E294)*D294*IF(L294="",1,L294)-G294)</f>
        <v/>
      </c>
      <c r="J294" s="28" t="str">
        <f aca="false">IF(I294="","",SUM($I$2:I294))</f>
        <v/>
      </c>
      <c r="K294" s="32"/>
      <c r="L294" s="31"/>
      <c r="M294" s="28" t="str">
        <f aca="false">IF(OR(K294="",E294="",F294=""),"",ABS(E294-K294)*D294*IF(L294="",1,L294))</f>
        <v/>
      </c>
      <c r="N294" s="29" t="str">
        <f aca="false">IF(OR(M294="",M294=0),"",I294/M294)</f>
        <v/>
      </c>
      <c r="O294" s="31"/>
      <c r="P294" s="31"/>
    </row>
    <row r="295" customFormat="false" ht="15" hidden="false" customHeight="false" outlineLevel="0" collapsed="false">
      <c r="A295" s="30"/>
      <c r="B295" s="31"/>
      <c r="C295" s="31"/>
      <c r="D295" s="31"/>
      <c r="E295" s="32"/>
      <c r="F295" s="32"/>
      <c r="G295" s="33"/>
      <c r="H295" s="31"/>
      <c r="I295" s="28" t="str">
        <f aca="false">IF(F295="","",IF(C295="Short",E295-F295,F295-E295)*D295*IF(L295="",1,L295)-G295)</f>
        <v/>
      </c>
      <c r="J295" s="28" t="str">
        <f aca="false">IF(I295="","",SUM($I$2:I295))</f>
        <v/>
      </c>
      <c r="K295" s="32"/>
      <c r="L295" s="31"/>
      <c r="M295" s="28" t="str">
        <f aca="false">IF(OR(K295="",E295="",F295=""),"",ABS(E295-K295)*D295*IF(L295="",1,L295))</f>
        <v/>
      </c>
      <c r="N295" s="29" t="str">
        <f aca="false">IF(OR(M295="",M295=0),"",I295/M295)</f>
        <v/>
      </c>
      <c r="O295" s="31"/>
      <c r="P295" s="31"/>
    </row>
    <row r="296" customFormat="false" ht="15" hidden="false" customHeight="false" outlineLevel="0" collapsed="false">
      <c r="A296" s="30"/>
      <c r="B296" s="31"/>
      <c r="C296" s="31"/>
      <c r="D296" s="31"/>
      <c r="E296" s="32"/>
      <c r="F296" s="32"/>
      <c r="G296" s="33"/>
      <c r="H296" s="31"/>
      <c r="I296" s="28" t="str">
        <f aca="false">IF(F296="","",IF(C296="Short",E296-F296,F296-E296)*D296*IF(L296="",1,L296)-G296)</f>
        <v/>
      </c>
      <c r="J296" s="28" t="str">
        <f aca="false">IF(I296="","",SUM($I$2:I296))</f>
        <v/>
      </c>
      <c r="K296" s="32"/>
      <c r="L296" s="31"/>
      <c r="M296" s="28" t="str">
        <f aca="false">IF(OR(K296="",E296="",F296=""),"",ABS(E296-K296)*D296*IF(L296="",1,L296))</f>
        <v/>
      </c>
      <c r="N296" s="29" t="str">
        <f aca="false">IF(OR(M296="",M296=0),"",I296/M296)</f>
        <v/>
      </c>
      <c r="O296" s="31"/>
      <c r="P296" s="31"/>
    </row>
    <row r="297" customFormat="false" ht="15" hidden="false" customHeight="false" outlineLevel="0" collapsed="false">
      <c r="A297" s="30"/>
      <c r="B297" s="31"/>
      <c r="C297" s="31"/>
      <c r="D297" s="31"/>
      <c r="E297" s="32"/>
      <c r="F297" s="32"/>
      <c r="G297" s="33"/>
      <c r="H297" s="31"/>
      <c r="I297" s="28" t="str">
        <f aca="false">IF(F297="","",IF(C297="Short",E297-F297,F297-E297)*D297*IF(L297="",1,L297)-G297)</f>
        <v/>
      </c>
      <c r="J297" s="28" t="str">
        <f aca="false">IF(I297="","",SUM($I$2:I297))</f>
        <v/>
      </c>
      <c r="K297" s="32"/>
      <c r="L297" s="31"/>
      <c r="M297" s="28" t="str">
        <f aca="false">IF(OR(K297="",E297="",F297=""),"",ABS(E297-K297)*D297*IF(L297="",1,L297))</f>
        <v/>
      </c>
      <c r="N297" s="29" t="str">
        <f aca="false">IF(OR(M297="",M297=0),"",I297/M297)</f>
        <v/>
      </c>
      <c r="O297" s="31"/>
      <c r="P297" s="31"/>
    </row>
    <row r="298" customFormat="false" ht="15" hidden="false" customHeight="false" outlineLevel="0" collapsed="false">
      <c r="A298" s="30"/>
      <c r="B298" s="31"/>
      <c r="C298" s="31"/>
      <c r="D298" s="31"/>
      <c r="E298" s="32"/>
      <c r="F298" s="32"/>
      <c r="G298" s="33"/>
      <c r="H298" s="31"/>
      <c r="I298" s="28" t="str">
        <f aca="false">IF(F298="","",IF(C298="Short",E298-F298,F298-E298)*D298*IF(L298="",1,L298)-G298)</f>
        <v/>
      </c>
      <c r="J298" s="28" t="str">
        <f aca="false">IF(I298="","",SUM($I$2:I298))</f>
        <v/>
      </c>
      <c r="K298" s="32"/>
      <c r="L298" s="31"/>
      <c r="M298" s="28" t="str">
        <f aca="false">IF(OR(K298="",E298="",F298=""),"",ABS(E298-K298)*D298*IF(L298="",1,L298))</f>
        <v/>
      </c>
      <c r="N298" s="29" t="str">
        <f aca="false">IF(OR(M298="",M298=0),"",I298/M298)</f>
        <v/>
      </c>
      <c r="O298" s="31"/>
      <c r="P298" s="31"/>
    </row>
    <row r="299" customFormat="false" ht="15" hidden="false" customHeight="false" outlineLevel="0" collapsed="false">
      <c r="A299" s="30"/>
      <c r="B299" s="31"/>
      <c r="C299" s="31"/>
      <c r="D299" s="31"/>
      <c r="E299" s="32"/>
      <c r="F299" s="32"/>
      <c r="G299" s="33"/>
      <c r="H299" s="31"/>
      <c r="I299" s="28" t="str">
        <f aca="false">IF(F299="","",IF(C299="Short",E299-F299,F299-E299)*D299*IF(L299="",1,L299)-G299)</f>
        <v/>
      </c>
      <c r="J299" s="28" t="str">
        <f aca="false">IF(I299="","",SUM($I$2:I299))</f>
        <v/>
      </c>
      <c r="K299" s="32"/>
      <c r="L299" s="31"/>
      <c r="M299" s="28" t="str">
        <f aca="false">IF(OR(K299="",E299="",F299=""),"",ABS(E299-K299)*D299*IF(L299="",1,L299))</f>
        <v/>
      </c>
      <c r="N299" s="29" t="str">
        <f aca="false">IF(OR(M299="",M299=0),"",I299/M299)</f>
        <v/>
      </c>
      <c r="O299" s="31"/>
      <c r="P299" s="31"/>
    </row>
    <row r="300" customFormat="false" ht="15" hidden="false" customHeight="false" outlineLevel="0" collapsed="false">
      <c r="A300" s="30"/>
      <c r="B300" s="31"/>
      <c r="C300" s="31"/>
      <c r="D300" s="31"/>
      <c r="E300" s="32"/>
      <c r="F300" s="32"/>
      <c r="G300" s="33"/>
      <c r="H300" s="31"/>
      <c r="I300" s="28" t="str">
        <f aca="false">IF(F300="","",IF(C300="Short",E300-F300,F300-E300)*D300*IF(L300="",1,L300)-G300)</f>
        <v/>
      </c>
      <c r="J300" s="28" t="str">
        <f aca="false">IF(I300="","",SUM($I$2:I300))</f>
        <v/>
      </c>
      <c r="K300" s="32"/>
      <c r="L300" s="31"/>
      <c r="M300" s="28" t="str">
        <f aca="false">IF(OR(K300="",E300="",F300=""),"",ABS(E300-K300)*D300*IF(L300="",1,L300))</f>
        <v/>
      </c>
      <c r="N300" s="29" t="str">
        <f aca="false">IF(OR(M300="",M300=0),"",I300/M300)</f>
        <v/>
      </c>
      <c r="O300" s="31"/>
      <c r="P300" s="31"/>
    </row>
    <row r="301" customFormat="false" ht="15" hidden="false" customHeight="false" outlineLevel="0" collapsed="false">
      <c r="A301" s="30"/>
      <c r="B301" s="31"/>
      <c r="C301" s="31"/>
      <c r="D301" s="31"/>
      <c r="E301" s="32"/>
      <c r="F301" s="32"/>
      <c r="G301" s="33"/>
      <c r="H301" s="31"/>
      <c r="I301" s="28" t="str">
        <f aca="false">IF(F301="","",IF(C301="Short",E301-F301,F301-E301)*D301*IF(L301="",1,L301)-G301)</f>
        <v/>
      </c>
      <c r="J301" s="28" t="str">
        <f aca="false">IF(I301="","",SUM($I$2:I301))</f>
        <v/>
      </c>
      <c r="K301" s="32"/>
      <c r="L301" s="31"/>
      <c r="M301" s="28" t="str">
        <f aca="false">IF(OR(K301="",E301="",F301=""),"",ABS(E301-K301)*D301*IF(L301="",1,L301))</f>
        <v/>
      </c>
      <c r="N301" s="29" t="str">
        <f aca="false">IF(OR(M301="",M301=0),"",I301/M301)</f>
        <v/>
      </c>
      <c r="O301" s="31"/>
      <c r="P301" s="31"/>
    </row>
    <row r="302" customFormat="false" ht="15" hidden="false" customHeight="false" outlineLevel="0" collapsed="false">
      <c r="A302" s="30"/>
      <c r="B302" s="31"/>
      <c r="C302" s="31"/>
      <c r="D302" s="31"/>
      <c r="E302" s="32"/>
      <c r="F302" s="32"/>
      <c r="G302" s="33"/>
      <c r="H302" s="31"/>
      <c r="I302" s="28" t="str">
        <f aca="false">IF(F302="","",IF(C302="Short",E302-F302,F302-E302)*D302*IF(L302="",1,L302)-G302)</f>
        <v/>
      </c>
      <c r="J302" s="28" t="str">
        <f aca="false">IF(I302="","",SUM($I$2:I302))</f>
        <v/>
      </c>
      <c r="K302" s="32"/>
      <c r="L302" s="31"/>
      <c r="M302" s="28" t="str">
        <f aca="false">IF(OR(K302="",E302="",F302=""),"",ABS(E302-K302)*D302*IF(L302="",1,L302))</f>
        <v/>
      </c>
      <c r="N302" s="29" t="str">
        <f aca="false">IF(OR(M302="",M302=0),"",I302/M302)</f>
        <v/>
      </c>
      <c r="O302" s="31"/>
      <c r="P302" s="31"/>
    </row>
    <row r="303" customFormat="false" ht="15" hidden="false" customHeight="false" outlineLevel="0" collapsed="false">
      <c r="A303" s="30"/>
      <c r="B303" s="31"/>
      <c r="C303" s="31"/>
      <c r="D303" s="31"/>
      <c r="E303" s="32"/>
      <c r="F303" s="32"/>
      <c r="G303" s="33"/>
      <c r="H303" s="31"/>
      <c r="I303" s="28" t="str">
        <f aca="false">IF(F303="","",IF(C303="Short",E303-F303,F303-E303)*D303*IF(L303="",1,L303)-G303)</f>
        <v/>
      </c>
      <c r="J303" s="28" t="str">
        <f aca="false">IF(I303="","",SUM($I$2:I303))</f>
        <v/>
      </c>
      <c r="K303" s="32"/>
      <c r="L303" s="31"/>
      <c r="M303" s="28" t="str">
        <f aca="false">IF(OR(K303="",E303="",F303=""),"",ABS(E303-K303)*D303*IF(L303="",1,L303))</f>
        <v/>
      </c>
      <c r="N303" s="29" t="str">
        <f aca="false">IF(OR(M303="",M303=0),"",I303/M303)</f>
        <v/>
      </c>
      <c r="O303" s="31"/>
      <c r="P303" s="31"/>
    </row>
    <row r="304" customFormat="false" ht="15" hidden="false" customHeight="false" outlineLevel="0" collapsed="false">
      <c r="A304" s="30"/>
      <c r="B304" s="31"/>
      <c r="C304" s="31"/>
      <c r="D304" s="31"/>
      <c r="E304" s="32"/>
      <c r="F304" s="32"/>
      <c r="G304" s="33"/>
      <c r="H304" s="31"/>
      <c r="I304" s="28" t="str">
        <f aca="false">IF(F304="","",IF(C304="Short",E304-F304,F304-E304)*D304*IF(L304="",1,L304)-G304)</f>
        <v/>
      </c>
      <c r="J304" s="28" t="str">
        <f aca="false">IF(I304="","",SUM($I$2:I304))</f>
        <v/>
      </c>
      <c r="K304" s="32"/>
      <c r="L304" s="31"/>
      <c r="M304" s="28" t="str">
        <f aca="false">IF(OR(K304="",E304="",F304=""),"",ABS(E304-K304)*D304*IF(L304="",1,L304))</f>
        <v/>
      </c>
      <c r="N304" s="29" t="str">
        <f aca="false">IF(OR(M304="",M304=0),"",I304/M304)</f>
        <v/>
      </c>
      <c r="O304" s="31"/>
      <c r="P304" s="31"/>
    </row>
    <row r="305" customFormat="false" ht="15" hidden="false" customHeight="false" outlineLevel="0" collapsed="false">
      <c r="A305" s="30"/>
      <c r="B305" s="31"/>
      <c r="C305" s="31"/>
      <c r="D305" s="31"/>
      <c r="E305" s="32"/>
      <c r="F305" s="32"/>
      <c r="G305" s="33"/>
      <c r="H305" s="31"/>
      <c r="I305" s="28" t="str">
        <f aca="false">IF(F305="","",IF(C305="Short",E305-F305,F305-E305)*D305*IF(L305="",1,L305)-G305)</f>
        <v/>
      </c>
      <c r="J305" s="28" t="str">
        <f aca="false">IF(I305="","",SUM($I$2:I305))</f>
        <v/>
      </c>
      <c r="K305" s="32"/>
      <c r="L305" s="31"/>
      <c r="M305" s="28" t="str">
        <f aca="false">IF(OR(K305="",E305="",F305=""),"",ABS(E305-K305)*D305*IF(L305="",1,L305))</f>
        <v/>
      </c>
      <c r="N305" s="29" t="str">
        <f aca="false">IF(OR(M305="",M305=0),"",I305/M305)</f>
        <v/>
      </c>
      <c r="O305" s="31"/>
      <c r="P305" s="31"/>
    </row>
    <row r="306" customFormat="false" ht="15" hidden="false" customHeight="false" outlineLevel="0" collapsed="false">
      <c r="A306" s="30"/>
      <c r="B306" s="31"/>
      <c r="C306" s="31"/>
      <c r="D306" s="31"/>
      <c r="E306" s="32"/>
      <c r="F306" s="32"/>
      <c r="G306" s="33"/>
      <c r="H306" s="31"/>
      <c r="I306" s="28" t="str">
        <f aca="false">IF(F306="","",IF(C306="Short",E306-F306,F306-E306)*D306*IF(L306="",1,L306)-G306)</f>
        <v/>
      </c>
      <c r="J306" s="28" t="str">
        <f aca="false">IF(I306="","",SUM($I$2:I306))</f>
        <v/>
      </c>
      <c r="K306" s="32"/>
      <c r="L306" s="31"/>
      <c r="M306" s="28" t="str">
        <f aca="false">IF(OR(K306="",E306="",F306=""),"",ABS(E306-K306)*D306*IF(L306="",1,L306))</f>
        <v/>
      </c>
      <c r="N306" s="29" t="str">
        <f aca="false">IF(OR(M306="",M306=0),"",I306/M306)</f>
        <v/>
      </c>
      <c r="O306" s="31"/>
      <c r="P306" s="31"/>
    </row>
    <row r="307" customFormat="false" ht="15" hidden="false" customHeight="false" outlineLevel="0" collapsed="false">
      <c r="A307" s="30"/>
      <c r="B307" s="31"/>
      <c r="C307" s="31"/>
      <c r="D307" s="31"/>
      <c r="E307" s="32"/>
      <c r="F307" s="32"/>
      <c r="G307" s="33"/>
      <c r="H307" s="31"/>
      <c r="I307" s="28" t="str">
        <f aca="false">IF(F307="","",IF(C307="Short",E307-F307,F307-E307)*D307*IF(L307="",1,L307)-G307)</f>
        <v/>
      </c>
      <c r="J307" s="28" t="str">
        <f aca="false">IF(I307="","",SUM($I$2:I307))</f>
        <v/>
      </c>
      <c r="K307" s="32"/>
      <c r="L307" s="31"/>
      <c r="M307" s="28" t="str">
        <f aca="false">IF(OR(K307="",E307="",F307=""),"",ABS(E307-K307)*D307*IF(L307="",1,L307))</f>
        <v/>
      </c>
      <c r="N307" s="29" t="str">
        <f aca="false">IF(OR(M307="",M307=0),"",I307/M307)</f>
        <v/>
      </c>
      <c r="O307" s="31"/>
      <c r="P307" s="31"/>
    </row>
    <row r="308" customFormat="false" ht="15" hidden="false" customHeight="false" outlineLevel="0" collapsed="false">
      <c r="A308" s="30"/>
      <c r="B308" s="31"/>
      <c r="C308" s="31"/>
      <c r="D308" s="31"/>
      <c r="E308" s="32"/>
      <c r="F308" s="32"/>
      <c r="G308" s="33"/>
      <c r="H308" s="31"/>
      <c r="I308" s="28" t="str">
        <f aca="false">IF(F308="","",IF(C308="Short",E308-F308,F308-E308)*D308*IF(L308="",1,L308)-G308)</f>
        <v/>
      </c>
      <c r="J308" s="28" t="str">
        <f aca="false">IF(I308="","",SUM($I$2:I308))</f>
        <v/>
      </c>
      <c r="K308" s="32"/>
      <c r="L308" s="31"/>
      <c r="M308" s="28" t="str">
        <f aca="false">IF(OR(K308="",E308="",F308=""),"",ABS(E308-K308)*D308*IF(L308="",1,L308))</f>
        <v/>
      </c>
      <c r="N308" s="29" t="str">
        <f aca="false">IF(OR(M308="",M308=0),"",I308/M308)</f>
        <v/>
      </c>
      <c r="O308" s="31"/>
      <c r="P308" s="31"/>
    </row>
    <row r="309" customFormat="false" ht="15" hidden="false" customHeight="false" outlineLevel="0" collapsed="false">
      <c r="A309" s="30"/>
      <c r="B309" s="31"/>
      <c r="C309" s="31"/>
      <c r="D309" s="31"/>
      <c r="E309" s="32"/>
      <c r="F309" s="32"/>
      <c r="G309" s="33"/>
      <c r="H309" s="31"/>
      <c r="I309" s="28" t="str">
        <f aca="false">IF(F309="","",IF(C309="Short",E309-F309,F309-E309)*D309*IF(L309="",1,L309)-G309)</f>
        <v/>
      </c>
      <c r="J309" s="28" t="str">
        <f aca="false">IF(I309="","",SUM($I$2:I309))</f>
        <v/>
      </c>
      <c r="K309" s="32"/>
      <c r="L309" s="31"/>
      <c r="M309" s="28" t="str">
        <f aca="false">IF(OR(K309="",E309="",F309=""),"",ABS(E309-K309)*D309*IF(L309="",1,L309))</f>
        <v/>
      </c>
      <c r="N309" s="29" t="str">
        <f aca="false">IF(OR(M309="",M309=0),"",I309/M309)</f>
        <v/>
      </c>
      <c r="O309" s="31"/>
      <c r="P309" s="31"/>
    </row>
    <row r="310" customFormat="false" ht="15" hidden="false" customHeight="false" outlineLevel="0" collapsed="false">
      <c r="A310" s="30"/>
      <c r="B310" s="31"/>
      <c r="C310" s="31"/>
      <c r="D310" s="31"/>
      <c r="E310" s="32"/>
      <c r="F310" s="32"/>
      <c r="G310" s="33"/>
      <c r="H310" s="31"/>
      <c r="I310" s="28" t="str">
        <f aca="false">IF(F310="","",IF(C310="Short",E310-F310,F310-E310)*D310*IF(L310="",1,L310)-G310)</f>
        <v/>
      </c>
      <c r="J310" s="28" t="str">
        <f aca="false">IF(I310="","",SUM($I$2:I310))</f>
        <v/>
      </c>
      <c r="K310" s="32"/>
      <c r="L310" s="31"/>
      <c r="M310" s="28" t="str">
        <f aca="false">IF(OR(K310="",E310="",F310=""),"",ABS(E310-K310)*D310*IF(L310="",1,L310))</f>
        <v/>
      </c>
      <c r="N310" s="29" t="str">
        <f aca="false">IF(OR(M310="",M310=0),"",I310/M310)</f>
        <v/>
      </c>
      <c r="O310" s="31"/>
      <c r="P310" s="31"/>
    </row>
    <row r="311" customFormat="false" ht="15" hidden="false" customHeight="false" outlineLevel="0" collapsed="false">
      <c r="A311" s="30"/>
      <c r="B311" s="31"/>
      <c r="C311" s="31"/>
      <c r="D311" s="31"/>
      <c r="E311" s="32"/>
      <c r="F311" s="32"/>
      <c r="G311" s="33"/>
      <c r="H311" s="31"/>
      <c r="I311" s="28" t="str">
        <f aca="false">IF(F311="","",IF(C311="Short",E311-F311,F311-E311)*D311*IF(L311="",1,L311)-G311)</f>
        <v/>
      </c>
      <c r="J311" s="28" t="str">
        <f aca="false">IF(I311="","",SUM($I$2:I311))</f>
        <v/>
      </c>
      <c r="K311" s="32"/>
      <c r="L311" s="31"/>
      <c r="M311" s="28" t="str">
        <f aca="false">IF(OR(K311="",E311="",F311=""),"",ABS(E311-K311)*D311*IF(L311="",1,L311))</f>
        <v/>
      </c>
      <c r="N311" s="29" t="str">
        <f aca="false">IF(OR(M311="",M311=0),"",I311/M311)</f>
        <v/>
      </c>
      <c r="O311" s="31"/>
      <c r="P311" s="31"/>
    </row>
    <row r="312" customFormat="false" ht="15" hidden="false" customHeight="false" outlineLevel="0" collapsed="false">
      <c r="A312" s="30"/>
      <c r="B312" s="31"/>
      <c r="C312" s="31"/>
      <c r="D312" s="31"/>
      <c r="E312" s="32"/>
      <c r="F312" s="32"/>
      <c r="G312" s="33"/>
      <c r="H312" s="31"/>
      <c r="I312" s="28" t="str">
        <f aca="false">IF(F312="","",IF(C312="Short",E312-F312,F312-E312)*D312*IF(L312="",1,L312)-G312)</f>
        <v/>
      </c>
      <c r="J312" s="28" t="str">
        <f aca="false">IF(I312="","",SUM($I$2:I312))</f>
        <v/>
      </c>
      <c r="K312" s="32"/>
      <c r="L312" s="31"/>
      <c r="M312" s="28" t="str">
        <f aca="false">IF(OR(K312="",E312="",F312=""),"",ABS(E312-K312)*D312*IF(L312="",1,L312))</f>
        <v/>
      </c>
      <c r="N312" s="29" t="str">
        <f aca="false">IF(OR(M312="",M312=0),"",I312/M312)</f>
        <v/>
      </c>
      <c r="O312" s="31"/>
      <c r="P312" s="31"/>
    </row>
    <row r="313" customFormat="false" ht="15" hidden="false" customHeight="false" outlineLevel="0" collapsed="false">
      <c r="A313" s="30"/>
      <c r="B313" s="31"/>
      <c r="C313" s="31"/>
      <c r="D313" s="31"/>
      <c r="E313" s="32"/>
      <c r="F313" s="32"/>
      <c r="G313" s="33"/>
      <c r="H313" s="31"/>
      <c r="I313" s="28" t="str">
        <f aca="false">IF(F313="","",IF(C313="Short",E313-F313,F313-E313)*D313*IF(L313="",1,L313)-G313)</f>
        <v/>
      </c>
      <c r="J313" s="28" t="str">
        <f aca="false">IF(I313="","",SUM($I$2:I313))</f>
        <v/>
      </c>
      <c r="K313" s="32"/>
      <c r="L313" s="31"/>
      <c r="M313" s="28" t="str">
        <f aca="false">IF(OR(K313="",E313="",F313=""),"",ABS(E313-K313)*D313*IF(L313="",1,L313))</f>
        <v/>
      </c>
      <c r="N313" s="29" t="str">
        <f aca="false">IF(OR(M313="",M313=0),"",I313/M313)</f>
        <v/>
      </c>
      <c r="O313" s="31"/>
      <c r="P313" s="31"/>
    </row>
    <row r="314" customFormat="false" ht="15" hidden="false" customHeight="false" outlineLevel="0" collapsed="false">
      <c r="A314" s="30"/>
      <c r="B314" s="31"/>
      <c r="C314" s="31"/>
      <c r="D314" s="31"/>
      <c r="E314" s="32"/>
      <c r="F314" s="32"/>
      <c r="G314" s="33"/>
      <c r="H314" s="31"/>
      <c r="I314" s="28" t="str">
        <f aca="false">IF(F314="","",IF(C314="Short",E314-F314,F314-E314)*D314*IF(L314="",1,L314)-G314)</f>
        <v/>
      </c>
      <c r="J314" s="28" t="str">
        <f aca="false">IF(I314="","",SUM($I$2:I314))</f>
        <v/>
      </c>
      <c r="K314" s="32"/>
      <c r="L314" s="31"/>
      <c r="M314" s="28" t="str">
        <f aca="false">IF(OR(K314="",E314="",F314=""),"",ABS(E314-K314)*D314*IF(L314="",1,L314))</f>
        <v/>
      </c>
      <c r="N314" s="29" t="str">
        <f aca="false">IF(OR(M314="",M314=0),"",I314/M314)</f>
        <v/>
      </c>
      <c r="O314" s="31"/>
      <c r="P314" s="31"/>
    </row>
    <row r="315" customFormat="false" ht="15" hidden="false" customHeight="false" outlineLevel="0" collapsed="false">
      <c r="A315" s="30"/>
      <c r="B315" s="31"/>
      <c r="C315" s="31"/>
      <c r="D315" s="31"/>
      <c r="E315" s="32"/>
      <c r="F315" s="32"/>
      <c r="G315" s="33"/>
      <c r="H315" s="31"/>
      <c r="I315" s="28" t="str">
        <f aca="false">IF(F315="","",IF(C315="Short",E315-F315,F315-E315)*D315*IF(L315="",1,L315)-G315)</f>
        <v/>
      </c>
      <c r="J315" s="28" t="str">
        <f aca="false">IF(I315="","",SUM($I$2:I315))</f>
        <v/>
      </c>
      <c r="K315" s="32"/>
      <c r="L315" s="31"/>
      <c r="M315" s="28" t="str">
        <f aca="false">IF(OR(K315="",E315="",F315=""),"",ABS(E315-K315)*D315*IF(L315="",1,L315))</f>
        <v/>
      </c>
      <c r="N315" s="29" t="str">
        <f aca="false">IF(OR(M315="",M315=0),"",I315/M315)</f>
        <v/>
      </c>
      <c r="O315" s="31"/>
      <c r="P315" s="31"/>
    </row>
    <row r="316" customFormat="false" ht="15" hidden="false" customHeight="false" outlineLevel="0" collapsed="false">
      <c r="A316" s="30"/>
      <c r="B316" s="31"/>
      <c r="C316" s="31"/>
      <c r="D316" s="31"/>
      <c r="E316" s="32"/>
      <c r="F316" s="32"/>
      <c r="G316" s="33"/>
      <c r="H316" s="31"/>
      <c r="I316" s="28" t="str">
        <f aca="false">IF(F316="","",IF(C316="Short",E316-F316,F316-E316)*D316*IF(L316="",1,L316)-G316)</f>
        <v/>
      </c>
      <c r="J316" s="28" t="str">
        <f aca="false">IF(I316="","",SUM($I$2:I316))</f>
        <v/>
      </c>
      <c r="K316" s="32"/>
      <c r="L316" s="31"/>
      <c r="M316" s="28" t="str">
        <f aca="false">IF(OR(K316="",E316="",F316=""),"",ABS(E316-K316)*D316*IF(L316="",1,L316))</f>
        <v/>
      </c>
      <c r="N316" s="29" t="str">
        <f aca="false">IF(OR(M316="",M316=0),"",I316/M316)</f>
        <v/>
      </c>
      <c r="O316" s="31"/>
      <c r="P316" s="31"/>
    </row>
    <row r="317" customFormat="false" ht="15" hidden="false" customHeight="false" outlineLevel="0" collapsed="false">
      <c r="A317" s="30"/>
      <c r="B317" s="31"/>
      <c r="C317" s="31"/>
      <c r="D317" s="31"/>
      <c r="E317" s="32"/>
      <c r="F317" s="32"/>
      <c r="G317" s="33"/>
      <c r="H317" s="31"/>
      <c r="I317" s="28" t="str">
        <f aca="false">IF(F317="","",IF(C317="Short",E317-F317,F317-E317)*D317*IF(L317="",1,L317)-G317)</f>
        <v/>
      </c>
      <c r="J317" s="28" t="str">
        <f aca="false">IF(I317="","",SUM($I$2:I317))</f>
        <v/>
      </c>
      <c r="K317" s="32"/>
      <c r="L317" s="31"/>
      <c r="M317" s="28" t="str">
        <f aca="false">IF(OR(K317="",E317="",F317=""),"",ABS(E317-K317)*D317*IF(L317="",1,L317))</f>
        <v/>
      </c>
      <c r="N317" s="29" t="str">
        <f aca="false">IF(OR(M317="",M317=0),"",I317/M317)</f>
        <v/>
      </c>
      <c r="O317" s="31"/>
      <c r="P317" s="31"/>
    </row>
    <row r="318" customFormat="false" ht="15" hidden="false" customHeight="false" outlineLevel="0" collapsed="false">
      <c r="A318" s="30"/>
      <c r="B318" s="31"/>
      <c r="C318" s="31"/>
      <c r="D318" s="31"/>
      <c r="E318" s="32"/>
      <c r="F318" s="32"/>
      <c r="G318" s="33"/>
      <c r="H318" s="31"/>
      <c r="I318" s="28" t="str">
        <f aca="false">IF(F318="","",IF(C318="Short",E318-F318,F318-E318)*D318*IF(L318="",1,L318)-G318)</f>
        <v/>
      </c>
      <c r="J318" s="28" t="str">
        <f aca="false">IF(I318="","",SUM($I$2:I318))</f>
        <v/>
      </c>
      <c r="K318" s="32"/>
      <c r="L318" s="31"/>
      <c r="M318" s="28" t="str">
        <f aca="false">IF(OR(K318="",E318="",F318=""),"",ABS(E318-K318)*D318*IF(L318="",1,L318))</f>
        <v/>
      </c>
      <c r="N318" s="29" t="str">
        <f aca="false">IF(OR(M318="",M318=0),"",I318/M318)</f>
        <v/>
      </c>
      <c r="O318" s="31"/>
      <c r="P318" s="31"/>
    </row>
    <row r="319" customFormat="false" ht="15" hidden="false" customHeight="false" outlineLevel="0" collapsed="false">
      <c r="A319" s="30"/>
      <c r="B319" s="31"/>
      <c r="C319" s="31"/>
      <c r="D319" s="31"/>
      <c r="E319" s="32"/>
      <c r="F319" s="32"/>
      <c r="G319" s="33"/>
      <c r="H319" s="31"/>
      <c r="I319" s="28" t="str">
        <f aca="false">IF(F319="","",IF(C319="Short",E319-F319,F319-E319)*D319*IF(L319="",1,L319)-G319)</f>
        <v/>
      </c>
      <c r="J319" s="28" t="str">
        <f aca="false">IF(I319="","",SUM($I$2:I319))</f>
        <v/>
      </c>
      <c r="K319" s="32"/>
      <c r="L319" s="31"/>
      <c r="M319" s="28" t="str">
        <f aca="false">IF(OR(K319="",E319="",F319=""),"",ABS(E319-K319)*D319*IF(L319="",1,L319))</f>
        <v/>
      </c>
      <c r="N319" s="29" t="str">
        <f aca="false">IF(OR(M319="",M319=0),"",I319/M319)</f>
        <v/>
      </c>
      <c r="O319" s="31"/>
      <c r="P319" s="31"/>
    </row>
    <row r="320" customFormat="false" ht="15" hidden="false" customHeight="false" outlineLevel="0" collapsed="false">
      <c r="A320" s="30"/>
      <c r="B320" s="31"/>
      <c r="C320" s="31"/>
      <c r="D320" s="31"/>
      <c r="E320" s="32"/>
      <c r="F320" s="32"/>
      <c r="G320" s="33"/>
      <c r="H320" s="31"/>
      <c r="I320" s="28" t="str">
        <f aca="false">IF(F320="","",IF(C320="Short",E320-F320,F320-E320)*D320*IF(L320="",1,L320)-G320)</f>
        <v/>
      </c>
      <c r="J320" s="28" t="str">
        <f aca="false">IF(I320="","",SUM($I$2:I320))</f>
        <v/>
      </c>
      <c r="K320" s="32"/>
      <c r="L320" s="31"/>
      <c r="M320" s="28" t="str">
        <f aca="false">IF(OR(K320="",E320="",F320=""),"",ABS(E320-K320)*D320*IF(L320="",1,L320))</f>
        <v/>
      </c>
      <c r="N320" s="29" t="str">
        <f aca="false">IF(OR(M320="",M320=0),"",I320/M320)</f>
        <v/>
      </c>
      <c r="O320" s="31"/>
      <c r="P320" s="31"/>
    </row>
    <row r="321" customFormat="false" ht="15" hidden="false" customHeight="false" outlineLevel="0" collapsed="false">
      <c r="A321" s="30"/>
      <c r="B321" s="31"/>
      <c r="C321" s="31"/>
      <c r="D321" s="31"/>
      <c r="E321" s="32"/>
      <c r="F321" s="32"/>
      <c r="G321" s="33"/>
      <c r="H321" s="31"/>
      <c r="I321" s="28" t="str">
        <f aca="false">IF(F321="","",IF(C321="Short",E321-F321,F321-E321)*D321*IF(L321="",1,L321)-G321)</f>
        <v/>
      </c>
      <c r="J321" s="28" t="str">
        <f aca="false">IF(I321="","",SUM($I$2:I321))</f>
        <v/>
      </c>
      <c r="K321" s="32"/>
      <c r="L321" s="31"/>
      <c r="M321" s="28" t="str">
        <f aca="false">IF(OR(K321="",E321="",F321=""),"",ABS(E321-K321)*D321*IF(L321="",1,L321))</f>
        <v/>
      </c>
      <c r="N321" s="29" t="str">
        <f aca="false">IF(OR(M321="",M321=0),"",I321/M321)</f>
        <v/>
      </c>
      <c r="O321" s="31"/>
      <c r="P321" s="31"/>
    </row>
    <row r="322" customFormat="false" ht="15" hidden="false" customHeight="false" outlineLevel="0" collapsed="false">
      <c r="A322" s="30"/>
      <c r="B322" s="31"/>
      <c r="C322" s="31"/>
      <c r="D322" s="31"/>
      <c r="E322" s="32"/>
      <c r="F322" s="32"/>
      <c r="G322" s="33"/>
      <c r="H322" s="31"/>
      <c r="I322" s="28" t="str">
        <f aca="false">IF(F322="","",IF(C322="Short",E322-F322,F322-E322)*D322*IF(L322="",1,L322)-G322)</f>
        <v/>
      </c>
      <c r="J322" s="28" t="str">
        <f aca="false">IF(I322="","",SUM($I$2:I322))</f>
        <v/>
      </c>
      <c r="K322" s="32"/>
      <c r="L322" s="31"/>
      <c r="M322" s="28" t="str">
        <f aca="false">IF(OR(K322="",E322="",F322=""),"",ABS(E322-K322)*D322*IF(L322="",1,L322))</f>
        <v/>
      </c>
      <c r="N322" s="29" t="str">
        <f aca="false">IF(OR(M322="",M322=0),"",I322/M322)</f>
        <v/>
      </c>
      <c r="O322" s="31"/>
      <c r="P322" s="31"/>
    </row>
    <row r="323" customFormat="false" ht="15" hidden="false" customHeight="false" outlineLevel="0" collapsed="false">
      <c r="A323" s="30"/>
      <c r="B323" s="31"/>
      <c r="C323" s="31"/>
      <c r="D323" s="31"/>
      <c r="E323" s="32"/>
      <c r="F323" s="32"/>
      <c r="G323" s="33"/>
      <c r="H323" s="31"/>
      <c r="I323" s="28" t="str">
        <f aca="false">IF(F323="","",IF(C323="Short",E323-F323,F323-E323)*D323*IF(L323="",1,L323)-G323)</f>
        <v/>
      </c>
      <c r="J323" s="28" t="str">
        <f aca="false">IF(I323="","",SUM($I$2:I323))</f>
        <v/>
      </c>
      <c r="K323" s="32"/>
      <c r="L323" s="31"/>
      <c r="M323" s="28" t="str">
        <f aca="false">IF(OR(K323="",E323="",F323=""),"",ABS(E323-K323)*D323*IF(L323="",1,L323))</f>
        <v/>
      </c>
      <c r="N323" s="29" t="str">
        <f aca="false">IF(OR(M323="",M323=0),"",I323/M323)</f>
        <v/>
      </c>
      <c r="O323" s="31"/>
      <c r="P323" s="31"/>
    </row>
    <row r="324" customFormat="false" ht="15" hidden="false" customHeight="false" outlineLevel="0" collapsed="false">
      <c r="A324" s="30"/>
      <c r="B324" s="31"/>
      <c r="C324" s="31"/>
      <c r="D324" s="31"/>
      <c r="E324" s="32"/>
      <c r="F324" s="32"/>
      <c r="G324" s="33"/>
      <c r="H324" s="31"/>
      <c r="I324" s="28" t="str">
        <f aca="false">IF(F324="","",IF(C324="Short",E324-F324,F324-E324)*D324*IF(L324="",1,L324)-G324)</f>
        <v/>
      </c>
      <c r="J324" s="28" t="str">
        <f aca="false">IF(I324="","",SUM($I$2:I324))</f>
        <v/>
      </c>
      <c r="K324" s="32"/>
      <c r="L324" s="31"/>
      <c r="M324" s="28" t="str">
        <f aca="false">IF(OR(K324="",E324="",F324=""),"",ABS(E324-K324)*D324*IF(L324="",1,L324))</f>
        <v/>
      </c>
      <c r="N324" s="29" t="str">
        <f aca="false">IF(OR(M324="",M324=0),"",I324/M324)</f>
        <v/>
      </c>
      <c r="O324" s="31"/>
      <c r="P324" s="31"/>
    </row>
    <row r="325" customFormat="false" ht="15" hidden="false" customHeight="false" outlineLevel="0" collapsed="false">
      <c r="A325" s="30"/>
      <c r="B325" s="31"/>
      <c r="C325" s="31"/>
      <c r="D325" s="31"/>
      <c r="E325" s="32"/>
      <c r="F325" s="32"/>
      <c r="G325" s="33"/>
      <c r="H325" s="31"/>
      <c r="I325" s="28" t="str">
        <f aca="false">IF(F325="","",IF(C325="Short",E325-F325,F325-E325)*D325*IF(L325="",1,L325)-G325)</f>
        <v/>
      </c>
      <c r="J325" s="28" t="str">
        <f aca="false">IF(I325="","",SUM($I$2:I325))</f>
        <v/>
      </c>
      <c r="K325" s="32"/>
      <c r="L325" s="31"/>
      <c r="M325" s="28" t="str">
        <f aca="false">IF(OR(K325="",E325="",F325=""),"",ABS(E325-K325)*D325*IF(L325="",1,L325))</f>
        <v/>
      </c>
      <c r="N325" s="29" t="str">
        <f aca="false">IF(OR(M325="",M325=0),"",I325/M325)</f>
        <v/>
      </c>
      <c r="O325" s="31"/>
      <c r="P325" s="31"/>
    </row>
    <row r="326" customFormat="false" ht="15" hidden="false" customHeight="false" outlineLevel="0" collapsed="false">
      <c r="A326" s="30"/>
      <c r="B326" s="31"/>
      <c r="C326" s="31"/>
      <c r="D326" s="31"/>
      <c r="E326" s="32"/>
      <c r="F326" s="32"/>
      <c r="G326" s="33"/>
      <c r="H326" s="31"/>
      <c r="I326" s="28" t="str">
        <f aca="false">IF(F326="","",IF(C326="Short",E326-F326,F326-E326)*D326*IF(L326="",1,L326)-G326)</f>
        <v/>
      </c>
      <c r="J326" s="28" t="str">
        <f aca="false">IF(I326="","",SUM($I$2:I326))</f>
        <v/>
      </c>
      <c r="K326" s="32"/>
      <c r="L326" s="31"/>
      <c r="M326" s="28" t="str">
        <f aca="false">IF(OR(K326="",E326="",F326=""),"",ABS(E326-K326)*D326*IF(L326="",1,L326))</f>
        <v/>
      </c>
      <c r="N326" s="29" t="str">
        <f aca="false">IF(OR(M326="",M326=0),"",I326/M326)</f>
        <v/>
      </c>
      <c r="O326" s="31"/>
      <c r="P326" s="31"/>
    </row>
    <row r="327" customFormat="false" ht="15" hidden="false" customHeight="false" outlineLevel="0" collapsed="false">
      <c r="A327" s="30"/>
      <c r="B327" s="31"/>
      <c r="C327" s="31"/>
      <c r="D327" s="31"/>
      <c r="E327" s="32"/>
      <c r="F327" s="32"/>
      <c r="G327" s="33"/>
      <c r="H327" s="31"/>
      <c r="I327" s="28" t="str">
        <f aca="false">IF(F327="","",IF(C327="Short",E327-F327,F327-E327)*D327*IF(L327="",1,L327)-G327)</f>
        <v/>
      </c>
      <c r="J327" s="28" t="str">
        <f aca="false">IF(I327="","",SUM($I$2:I327))</f>
        <v/>
      </c>
      <c r="K327" s="32"/>
      <c r="L327" s="31"/>
      <c r="M327" s="28" t="str">
        <f aca="false">IF(OR(K327="",E327="",F327=""),"",ABS(E327-K327)*D327*IF(L327="",1,L327))</f>
        <v/>
      </c>
      <c r="N327" s="29" t="str">
        <f aca="false">IF(OR(M327="",M327=0),"",I327/M327)</f>
        <v/>
      </c>
      <c r="O327" s="31"/>
      <c r="P327" s="31"/>
    </row>
    <row r="328" customFormat="false" ht="15" hidden="false" customHeight="false" outlineLevel="0" collapsed="false">
      <c r="A328" s="30"/>
      <c r="B328" s="31"/>
      <c r="C328" s="31"/>
      <c r="D328" s="31"/>
      <c r="E328" s="32"/>
      <c r="F328" s="32"/>
      <c r="G328" s="33"/>
      <c r="H328" s="31"/>
      <c r="I328" s="28" t="str">
        <f aca="false">IF(F328="","",IF(C328="Short",E328-F328,F328-E328)*D328*IF(L328="",1,L328)-G328)</f>
        <v/>
      </c>
      <c r="J328" s="28" t="str">
        <f aca="false">IF(I328="","",SUM($I$2:I328))</f>
        <v/>
      </c>
      <c r="K328" s="32"/>
      <c r="L328" s="31"/>
      <c r="M328" s="28" t="str">
        <f aca="false">IF(OR(K328="",E328="",F328=""),"",ABS(E328-K328)*D328*IF(L328="",1,L328))</f>
        <v/>
      </c>
      <c r="N328" s="29" t="str">
        <f aca="false">IF(OR(M328="",M328=0),"",I328/M328)</f>
        <v/>
      </c>
      <c r="O328" s="31"/>
      <c r="P328" s="31"/>
    </row>
    <row r="329" customFormat="false" ht="15" hidden="false" customHeight="false" outlineLevel="0" collapsed="false">
      <c r="A329" s="30"/>
      <c r="B329" s="31"/>
      <c r="C329" s="31"/>
      <c r="D329" s="31"/>
      <c r="E329" s="32"/>
      <c r="F329" s="32"/>
      <c r="G329" s="33"/>
      <c r="H329" s="31"/>
      <c r="I329" s="28" t="str">
        <f aca="false">IF(F329="","",IF(C329="Short",E329-F329,F329-E329)*D329*IF(L329="",1,L329)-G329)</f>
        <v/>
      </c>
      <c r="J329" s="28" t="str">
        <f aca="false">IF(I329="","",SUM($I$2:I329))</f>
        <v/>
      </c>
      <c r="K329" s="32"/>
      <c r="L329" s="31"/>
      <c r="M329" s="28" t="str">
        <f aca="false">IF(OR(K329="",E329="",F329=""),"",ABS(E329-K329)*D329*IF(L329="",1,L329))</f>
        <v/>
      </c>
      <c r="N329" s="29" t="str">
        <f aca="false">IF(OR(M329="",M329=0),"",I329/M329)</f>
        <v/>
      </c>
      <c r="O329" s="31"/>
      <c r="P329" s="31"/>
    </row>
    <row r="330" customFormat="false" ht="15" hidden="false" customHeight="false" outlineLevel="0" collapsed="false">
      <c r="A330" s="30"/>
      <c r="B330" s="31"/>
      <c r="C330" s="31"/>
      <c r="D330" s="31"/>
      <c r="E330" s="32"/>
      <c r="F330" s="32"/>
      <c r="G330" s="33"/>
      <c r="H330" s="31"/>
      <c r="I330" s="28" t="str">
        <f aca="false">IF(F330="","",IF(C330="Short",E330-F330,F330-E330)*D330*IF(L330="",1,L330)-G330)</f>
        <v/>
      </c>
      <c r="J330" s="28" t="str">
        <f aca="false">IF(I330="","",SUM($I$2:I330))</f>
        <v/>
      </c>
      <c r="K330" s="32"/>
      <c r="L330" s="31"/>
      <c r="M330" s="28" t="str">
        <f aca="false">IF(OR(K330="",E330="",F330=""),"",ABS(E330-K330)*D330*IF(L330="",1,L330))</f>
        <v/>
      </c>
      <c r="N330" s="29" t="str">
        <f aca="false">IF(OR(M330="",M330=0),"",I330/M330)</f>
        <v/>
      </c>
      <c r="O330" s="31"/>
      <c r="P330" s="31"/>
    </row>
    <row r="331" customFormat="false" ht="15" hidden="false" customHeight="false" outlineLevel="0" collapsed="false">
      <c r="A331" s="30"/>
      <c r="B331" s="31"/>
      <c r="C331" s="31"/>
      <c r="D331" s="31"/>
      <c r="E331" s="32"/>
      <c r="F331" s="32"/>
      <c r="G331" s="33"/>
      <c r="H331" s="31"/>
      <c r="I331" s="28" t="str">
        <f aca="false">IF(F331="","",IF(C331="Short",E331-F331,F331-E331)*D331*IF(L331="",1,L331)-G331)</f>
        <v/>
      </c>
      <c r="J331" s="28" t="str">
        <f aca="false">IF(I331="","",SUM($I$2:I331))</f>
        <v/>
      </c>
      <c r="K331" s="32"/>
      <c r="L331" s="31"/>
      <c r="M331" s="28" t="str">
        <f aca="false">IF(OR(K331="",E331="",F331=""),"",ABS(E331-K331)*D331*IF(L331="",1,L331))</f>
        <v/>
      </c>
      <c r="N331" s="29" t="str">
        <f aca="false">IF(OR(M331="",M331=0),"",I331/M331)</f>
        <v/>
      </c>
      <c r="O331" s="31"/>
      <c r="P331" s="31"/>
    </row>
    <row r="332" customFormat="false" ht="15" hidden="false" customHeight="false" outlineLevel="0" collapsed="false">
      <c r="A332" s="30"/>
      <c r="B332" s="31"/>
      <c r="C332" s="31"/>
      <c r="D332" s="31"/>
      <c r="E332" s="32"/>
      <c r="F332" s="32"/>
      <c r="G332" s="33"/>
      <c r="H332" s="31"/>
      <c r="I332" s="28" t="str">
        <f aca="false">IF(F332="","",IF(C332="Short",E332-F332,F332-E332)*D332*IF(L332="",1,L332)-G332)</f>
        <v/>
      </c>
      <c r="J332" s="28" t="str">
        <f aca="false">IF(I332="","",SUM($I$2:I332))</f>
        <v/>
      </c>
      <c r="K332" s="32"/>
      <c r="L332" s="31"/>
      <c r="M332" s="28" t="str">
        <f aca="false">IF(OR(K332="",E332="",F332=""),"",ABS(E332-K332)*D332*IF(L332="",1,L332))</f>
        <v/>
      </c>
      <c r="N332" s="29" t="str">
        <f aca="false">IF(OR(M332="",M332=0),"",I332/M332)</f>
        <v/>
      </c>
      <c r="O332" s="31"/>
      <c r="P332" s="31"/>
    </row>
    <row r="333" customFormat="false" ht="15" hidden="false" customHeight="false" outlineLevel="0" collapsed="false">
      <c r="A333" s="30"/>
      <c r="B333" s="31"/>
      <c r="C333" s="31"/>
      <c r="D333" s="31"/>
      <c r="E333" s="32"/>
      <c r="F333" s="32"/>
      <c r="G333" s="33"/>
      <c r="H333" s="31"/>
      <c r="I333" s="28" t="str">
        <f aca="false">IF(F333="","",IF(C333="Short",E333-F333,F333-E333)*D333*IF(L333="",1,L333)-G333)</f>
        <v/>
      </c>
      <c r="J333" s="28" t="str">
        <f aca="false">IF(I333="","",SUM($I$2:I333))</f>
        <v/>
      </c>
      <c r="K333" s="32"/>
      <c r="L333" s="31"/>
      <c r="M333" s="28" t="str">
        <f aca="false">IF(OR(K333="",E333="",F333=""),"",ABS(E333-K333)*D333*IF(L333="",1,L333))</f>
        <v/>
      </c>
      <c r="N333" s="29" t="str">
        <f aca="false">IF(OR(M333="",M333=0),"",I333/M333)</f>
        <v/>
      </c>
      <c r="O333" s="31"/>
      <c r="P333" s="31"/>
    </row>
    <row r="334" customFormat="false" ht="15" hidden="false" customHeight="false" outlineLevel="0" collapsed="false">
      <c r="A334" s="30"/>
      <c r="B334" s="31"/>
      <c r="C334" s="31"/>
      <c r="D334" s="31"/>
      <c r="E334" s="32"/>
      <c r="F334" s="32"/>
      <c r="G334" s="33"/>
      <c r="H334" s="31"/>
      <c r="I334" s="28" t="str">
        <f aca="false">IF(F334="","",IF(C334="Short",E334-F334,F334-E334)*D334*IF(L334="",1,L334)-G334)</f>
        <v/>
      </c>
      <c r="J334" s="28" t="str">
        <f aca="false">IF(I334="","",SUM($I$2:I334))</f>
        <v/>
      </c>
      <c r="K334" s="32"/>
      <c r="L334" s="31"/>
      <c r="M334" s="28" t="str">
        <f aca="false">IF(OR(K334="",E334="",F334=""),"",ABS(E334-K334)*D334*IF(L334="",1,L334))</f>
        <v/>
      </c>
      <c r="N334" s="29" t="str">
        <f aca="false">IF(OR(M334="",M334=0),"",I334/M334)</f>
        <v/>
      </c>
      <c r="O334" s="31"/>
      <c r="P334" s="31"/>
    </row>
    <row r="335" customFormat="false" ht="15" hidden="false" customHeight="false" outlineLevel="0" collapsed="false">
      <c r="A335" s="30"/>
      <c r="B335" s="31"/>
      <c r="C335" s="31"/>
      <c r="D335" s="31"/>
      <c r="E335" s="32"/>
      <c r="F335" s="32"/>
      <c r="G335" s="33"/>
      <c r="H335" s="31"/>
      <c r="I335" s="28" t="str">
        <f aca="false">IF(F335="","",IF(C335="Short",E335-F335,F335-E335)*D335*IF(L335="",1,L335)-G335)</f>
        <v/>
      </c>
      <c r="J335" s="28" t="str">
        <f aca="false">IF(I335="","",SUM($I$2:I335))</f>
        <v/>
      </c>
      <c r="K335" s="32"/>
      <c r="L335" s="31"/>
      <c r="M335" s="28" t="str">
        <f aca="false">IF(OR(K335="",E335="",F335=""),"",ABS(E335-K335)*D335*IF(L335="",1,L335))</f>
        <v/>
      </c>
      <c r="N335" s="29" t="str">
        <f aca="false">IF(OR(M335="",M335=0),"",I335/M335)</f>
        <v/>
      </c>
      <c r="O335" s="31"/>
      <c r="P335" s="31"/>
    </row>
    <row r="336" customFormat="false" ht="15" hidden="false" customHeight="false" outlineLevel="0" collapsed="false">
      <c r="A336" s="30"/>
      <c r="B336" s="31"/>
      <c r="C336" s="31"/>
      <c r="D336" s="31"/>
      <c r="E336" s="32"/>
      <c r="F336" s="32"/>
      <c r="G336" s="33"/>
      <c r="H336" s="31"/>
      <c r="I336" s="28" t="str">
        <f aca="false">IF(F336="","",IF(C336="Short",E336-F336,F336-E336)*D336*IF(L336="",1,L336)-G336)</f>
        <v/>
      </c>
      <c r="J336" s="28" t="str">
        <f aca="false">IF(I336="","",SUM($I$2:I336))</f>
        <v/>
      </c>
      <c r="K336" s="32"/>
      <c r="L336" s="31"/>
      <c r="M336" s="28" t="str">
        <f aca="false">IF(OR(K336="",E336="",F336=""),"",ABS(E336-K336)*D336*IF(L336="",1,L336))</f>
        <v/>
      </c>
      <c r="N336" s="29" t="str">
        <f aca="false">IF(OR(M336="",M336=0),"",I336/M336)</f>
        <v/>
      </c>
      <c r="O336" s="31"/>
      <c r="P336" s="31"/>
    </row>
    <row r="337" customFormat="false" ht="15" hidden="false" customHeight="false" outlineLevel="0" collapsed="false">
      <c r="A337" s="30"/>
      <c r="B337" s="31"/>
      <c r="C337" s="31"/>
      <c r="D337" s="31"/>
      <c r="E337" s="32"/>
      <c r="F337" s="32"/>
      <c r="G337" s="33"/>
      <c r="H337" s="31"/>
      <c r="I337" s="28" t="str">
        <f aca="false">IF(F337="","",IF(C337="Short",E337-F337,F337-E337)*D337*IF(L337="",1,L337)-G337)</f>
        <v/>
      </c>
      <c r="J337" s="28" t="str">
        <f aca="false">IF(I337="","",SUM($I$2:I337))</f>
        <v/>
      </c>
      <c r="K337" s="32"/>
      <c r="L337" s="31"/>
      <c r="M337" s="28" t="str">
        <f aca="false">IF(OR(K337="",E337="",F337=""),"",ABS(E337-K337)*D337*IF(L337="",1,L337))</f>
        <v/>
      </c>
      <c r="N337" s="29" t="str">
        <f aca="false">IF(OR(M337="",M337=0),"",I337/M337)</f>
        <v/>
      </c>
      <c r="O337" s="31"/>
      <c r="P337" s="31"/>
    </row>
    <row r="338" customFormat="false" ht="15" hidden="false" customHeight="false" outlineLevel="0" collapsed="false">
      <c r="A338" s="30"/>
      <c r="B338" s="31"/>
      <c r="C338" s="31"/>
      <c r="D338" s="31"/>
      <c r="E338" s="32"/>
      <c r="F338" s="32"/>
      <c r="G338" s="33"/>
      <c r="H338" s="31"/>
      <c r="I338" s="28" t="str">
        <f aca="false">IF(F338="","",IF(C338="Short",E338-F338,F338-E338)*D338*IF(L338="",1,L338)-G338)</f>
        <v/>
      </c>
      <c r="J338" s="28" t="str">
        <f aca="false">IF(I338="","",SUM($I$2:I338))</f>
        <v/>
      </c>
      <c r="K338" s="32"/>
      <c r="L338" s="31"/>
      <c r="M338" s="28" t="str">
        <f aca="false">IF(OR(K338="",E338="",F338=""),"",ABS(E338-K338)*D338*IF(L338="",1,L338))</f>
        <v/>
      </c>
      <c r="N338" s="29" t="str">
        <f aca="false">IF(OR(M338="",M338=0),"",I338/M338)</f>
        <v/>
      </c>
      <c r="O338" s="31"/>
      <c r="P338" s="31"/>
    </row>
    <row r="339" customFormat="false" ht="15" hidden="false" customHeight="false" outlineLevel="0" collapsed="false">
      <c r="A339" s="30"/>
      <c r="B339" s="31"/>
      <c r="C339" s="31"/>
      <c r="D339" s="31"/>
      <c r="E339" s="32"/>
      <c r="F339" s="32"/>
      <c r="G339" s="33"/>
      <c r="H339" s="31"/>
      <c r="I339" s="28" t="str">
        <f aca="false">IF(F339="","",IF(C339="Short",E339-F339,F339-E339)*D339*IF(L339="",1,L339)-G339)</f>
        <v/>
      </c>
      <c r="J339" s="28" t="str">
        <f aca="false">IF(I339="","",SUM($I$2:I339))</f>
        <v/>
      </c>
      <c r="K339" s="32"/>
      <c r="L339" s="31"/>
      <c r="M339" s="28" t="str">
        <f aca="false">IF(OR(K339="",E339="",F339=""),"",ABS(E339-K339)*D339*IF(L339="",1,L339))</f>
        <v/>
      </c>
      <c r="N339" s="29" t="str">
        <f aca="false">IF(OR(M339="",M339=0),"",I339/M339)</f>
        <v/>
      </c>
      <c r="O339" s="31"/>
      <c r="P339" s="31"/>
    </row>
    <row r="340" customFormat="false" ht="15" hidden="false" customHeight="false" outlineLevel="0" collapsed="false">
      <c r="A340" s="30"/>
      <c r="B340" s="31"/>
      <c r="C340" s="31"/>
      <c r="D340" s="31"/>
      <c r="E340" s="32"/>
      <c r="F340" s="32"/>
      <c r="G340" s="33"/>
      <c r="H340" s="31"/>
      <c r="I340" s="28" t="str">
        <f aca="false">IF(F340="","",IF(C340="Short",E340-F340,F340-E340)*D340*IF(L340="",1,L340)-G340)</f>
        <v/>
      </c>
      <c r="J340" s="28" t="str">
        <f aca="false">IF(I340="","",SUM($I$2:I340))</f>
        <v/>
      </c>
      <c r="K340" s="32"/>
      <c r="L340" s="31"/>
      <c r="M340" s="28" t="str">
        <f aca="false">IF(OR(K340="",E340="",F340=""),"",ABS(E340-K340)*D340*IF(L340="",1,L340))</f>
        <v/>
      </c>
      <c r="N340" s="29" t="str">
        <f aca="false">IF(OR(M340="",M340=0),"",I340/M340)</f>
        <v/>
      </c>
      <c r="O340" s="31"/>
      <c r="P340" s="31"/>
    </row>
    <row r="341" customFormat="false" ht="15" hidden="false" customHeight="false" outlineLevel="0" collapsed="false">
      <c r="A341" s="30"/>
      <c r="B341" s="31"/>
      <c r="C341" s="31"/>
      <c r="D341" s="31"/>
      <c r="E341" s="32"/>
      <c r="F341" s="32"/>
      <c r="G341" s="33"/>
      <c r="H341" s="31"/>
      <c r="I341" s="28" t="str">
        <f aca="false">IF(F341="","",IF(C341="Short",E341-F341,F341-E341)*D341*IF(L341="",1,L341)-G341)</f>
        <v/>
      </c>
      <c r="J341" s="28" t="str">
        <f aca="false">IF(I341="","",SUM($I$2:I341))</f>
        <v/>
      </c>
      <c r="K341" s="32"/>
      <c r="L341" s="31"/>
      <c r="M341" s="28" t="str">
        <f aca="false">IF(OR(K341="",E341="",F341=""),"",ABS(E341-K341)*D341*IF(L341="",1,L341))</f>
        <v/>
      </c>
      <c r="N341" s="29" t="str">
        <f aca="false">IF(OR(M341="",M341=0),"",I341/M341)</f>
        <v/>
      </c>
      <c r="O341" s="31"/>
      <c r="P341" s="31"/>
    </row>
    <row r="342" customFormat="false" ht="15" hidden="false" customHeight="false" outlineLevel="0" collapsed="false">
      <c r="A342" s="30"/>
      <c r="B342" s="31"/>
      <c r="C342" s="31"/>
      <c r="D342" s="31"/>
      <c r="E342" s="32"/>
      <c r="F342" s="32"/>
      <c r="G342" s="33"/>
      <c r="H342" s="31"/>
      <c r="I342" s="28" t="str">
        <f aca="false">IF(F342="","",IF(C342="Short",E342-F342,F342-E342)*D342*IF(L342="",1,L342)-G342)</f>
        <v/>
      </c>
      <c r="J342" s="28" t="str">
        <f aca="false">IF(I342="","",SUM($I$2:I342))</f>
        <v/>
      </c>
      <c r="K342" s="32"/>
      <c r="L342" s="31"/>
      <c r="M342" s="28" t="str">
        <f aca="false">IF(OR(K342="",E342="",F342=""),"",ABS(E342-K342)*D342*IF(L342="",1,L342))</f>
        <v/>
      </c>
      <c r="N342" s="29" t="str">
        <f aca="false">IF(OR(M342="",M342=0),"",I342/M342)</f>
        <v/>
      </c>
      <c r="O342" s="31"/>
      <c r="P342" s="31"/>
    </row>
    <row r="343" customFormat="false" ht="15" hidden="false" customHeight="false" outlineLevel="0" collapsed="false">
      <c r="A343" s="30"/>
      <c r="B343" s="31"/>
      <c r="C343" s="31"/>
      <c r="D343" s="31"/>
      <c r="E343" s="32"/>
      <c r="F343" s="32"/>
      <c r="G343" s="33"/>
      <c r="H343" s="31"/>
      <c r="I343" s="28" t="str">
        <f aca="false">IF(F343="","",IF(C343="Short",E343-F343,F343-E343)*D343*IF(L343="",1,L343)-G343)</f>
        <v/>
      </c>
      <c r="J343" s="28" t="str">
        <f aca="false">IF(I343="","",SUM($I$2:I343))</f>
        <v/>
      </c>
      <c r="K343" s="32"/>
      <c r="L343" s="31"/>
      <c r="M343" s="28" t="str">
        <f aca="false">IF(OR(K343="",E343="",F343=""),"",ABS(E343-K343)*D343*IF(L343="",1,L343))</f>
        <v/>
      </c>
      <c r="N343" s="29" t="str">
        <f aca="false">IF(OR(M343="",M343=0),"",I343/M343)</f>
        <v/>
      </c>
      <c r="O343" s="31"/>
      <c r="P343" s="31"/>
    </row>
    <row r="344" customFormat="false" ht="15" hidden="false" customHeight="false" outlineLevel="0" collapsed="false">
      <c r="A344" s="30"/>
      <c r="B344" s="31"/>
      <c r="C344" s="31"/>
      <c r="D344" s="31"/>
      <c r="E344" s="32"/>
      <c r="F344" s="32"/>
      <c r="G344" s="33"/>
      <c r="H344" s="31"/>
      <c r="I344" s="28" t="str">
        <f aca="false">IF(F344="","",IF(C344="Short",E344-F344,F344-E344)*D344*IF(L344="",1,L344)-G344)</f>
        <v/>
      </c>
      <c r="J344" s="28" t="str">
        <f aca="false">IF(I344="","",SUM($I$2:I344))</f>
        <v/>
      </c>
      <c r="K344" s="32"/>
      <c r="L344" s="31"/>
      <c r="M344" s="28" t="str">
        <f aca="false">IF(OR(K344="",E344="",F344=""),"",ABS(E344-K344)*D344*IF(L344="",1,L344))</f>
        <v/>
      </c>
      <c r="N344" s="29" t="str">
        <f aca="false">IF(OR(M344="",M344=0),"",I344/M344)</f>
        <v/>
      </c>
      <c r="O344" s="31"/>
      <c r="P344" s="31"/>
    </row>
    <row r="345" customFormat="false" ht="15" hidden="false" customHeight="false" outlineLevel="0" collapsed="false">
      <c r="A345" s="30"/>
      <c r="B345" s="31"/>
      <c r="C345" s="31"/>
      <c r="D345" s="31"/>
      <c r="E345" s="32"/>
      <c r="F345" s="32"/>
      <c r="G345" s="33"/>
      <c r="H345" s="31"/>
      <c r="I345" s="28" t="str">
        <f aca="false">IF(F345="","",IF(C345="Short",E345-F345,F345-E345)*D345*IF(L345="",1,L345)-G345)</f>
        <v/>
      </c>
      <c r="J345" s="28" t="str">
        <f aca="false">IF(I345="","",SUM($I$2:I345))</f>
        <v/>
      </c>
      <c r="K345" s="32"/>
      <c r="L345" s="31"/>
      <c r="M345" s="28" t="str">
        <f aca="false">IF(OR(K345="",E345="",F345=""),"",ABS(E345-K345)*D345*IF(L345="",1,L345))</f>
        <v/>
      </c>
      <c r="N345" s="29" t="str">
        <f aca="false">IF(OR(M345="",M345=0),"",I345/M345)</f>
        <v/>
      </c>
      <c r="O345" s="31"/>
      <c r="P345" s="31"/>
    </row>
    <row r="346" customFormat="false" ht="15" hidden="false" customHeight="false" outlineLevel="0" collapsed="false">
      <c r="A346" s="30"/>
      <c r="B346" s="31"/>
      <c r="C346" s="31"/>
      <c r="D346" s="31"/>
      <c r="E346" s="32"/>
      <c r="F346" s="32"/>
      <c r="G346" s="33"/>
      <c r="H346" s="31"/>
      <c r="I346" s="28" t="str">
        <f aca="false">IF(F346="","",IF(C346="Short",E346-F346,F346-E346)*D346*IF(L346="",1,L346)-G346)</f>
        <v/>
      </c>
      <c r="J346" s="28" t="str">
        <f aca="false">IF(I346="","",SUM($I$2:I346))</f>
        <v/>
      </c>
      <c r="K346" s="32"/>
      <c r="L346" s="31"/>
      <c r="M346" s="28" t="str">
        <f aca="false">IF(OR(K346="",E346="",F346=""),"",ABS(E346-K346)*D346*IF(L346="",1,L346))</f>
        <v/>
      </c>
      <c r="N346" s="29" t="str">
        <f aca="false">IF(OR(M346="",M346=0),"",I346/M346)</f>
        <v/>
      </c>
      <c r="O346" s="31"/>
      <c r="P346" s="31"/>
    </row>
    <row r="347" customFormat="false" ht="15" hidden="false" customHeight="false" outlineLevel="0" collapsed="false">
      <c r="A347" s="30"/>
      <c r="B347" s="31"/>
      <c r="C347" s="31"/>
      <c r="D347" s="31"/>
      <c r="E347" s="32"/>
      <c r="F347" s="32"/>
      <c r="G347" s="33"/>
      <c r="H347" s="31"/>
      <c r="I347" s="28" t="str">
        <f aca="false">IF(F347="","",IF(C347="Short",E347-F347,F347-E347)*D347*IF(L347="",1,L347)-G347)</f>
        <v/>
      </c>
      <c r="J347" s="28" t="str">
        <f aca="false">IF(I347="","",SUM($I$2:I347))</f>
        <v/>
      </c>
      <c r="K347" s="32"/>
      <c r="L347" s="31"/>
      <c r="M347" s="28" t="str">
        <f aca="false">IF(OR(K347="",E347="",F347=""),"",ABS(E347-K347)*D347*IF(L347="",1,L347))</f>
        <v/>
      </c>
      <c r="N347" s="29" t="str">
        <f aca="false">IF(OR(M347="",M347=0),"",I347/M347)</f>
        <v/>
      </c>
      <c r="O347" s="31"/>
      <c r="P347" s="31"/>
    </row>
    <row r="348" customFormat="false" ht="15" hidden="false" customHeight="false" outlineLevel="0" collapsed="false">
      <c r="A348" s="30"/>
      <c r="B348" s="31"/>
      <c r="C348" s="31"/>
      <c r="D348" s="31"/>
      <c r="E348" s="32"/>
      <c r="F348" s="32"/>
      <c r="G348" s="33"/>
      <c r="H348" s="31"/>
      <c r="I348" s="28" t="str">
        <f aca="false">IF(F348="","",IF(C348="Short",E348-F348,F348-E348)*D348*IF(L348="",1,L348)-G348)</f>
        <v/>
      </c>
      <c r="J348" s="28" t="str">
        <f aca="false">IF(I348="","",SUM($I$2:I348))</f>
        <v/>
      </c>
      <c r="K348" s="32"/>
      <c r="L348" s="31"/>
      <c r="M348" s="28" t="str">
        <f aca="false">IF(OR(K348="",E348="",F348=""),"",ABS(E348-K348)*D348*IF(L348="",1,L348))</f>
        <v/>
      </c>
      <c r="N348" s="29" t="str">
        <f aca="false">IF(OR(M348="",M348=0),"",I348/M348)</f>
        <v/>
      </c>
      <c r="O348" s="31"/>
      <c r="P348" s="31"/>
    </row>
    <row r="349" customFormat="false" ht="15" hidden="false" customHeight="false" outlineLevel="0" collapsed="false">
      <c r="A349" s="30"/>
      <c r="B349" s="31"/>
      <c r="C349" s="31"/>
      <c r="D349" s="31"/>
      <c r="E349" s="32"/>
      <c r="F349" s="32"/>
      <c r="G349" s="33"/>
      <c r="H349" s="31"/>
      <c r="I349" s="28" t="str">
        <f aca="false">IF(F349="","",IF(C349="Short",E349-F349,F349-E349)*D349*IF(L349="",1,L349)-G349)</f>
        <v/>
      </c>
      <c r="J349" s="28" t="str">
        <f aca="false">IF(I349="","",SUM($I$2:I349))</f>
        <v/>
      </c>
      <c r="K349" s="32"/>
      <c r="L349" s="31"/>
      <c r="M349" s="28" t="str">
        <f aca="false">IF(OR(K349="",E349="",F349=""),"",ABS(E349-K349)*D349*IF(L349="",1,L349))</f>
        <v/>
      </c>
      <c r="N349" s="29" t="str">
        <f aca="false">IF(OR(M349="",M349=0),"",I349/M349)</f>
        <v/>
      </c>
      <c r="O349" s="31"/>
      <c r="P349" s="31"/>
    </row>
    <row r="350" customFormat="false" ht="15" hidden="false" customHeight="false" outlineLevel="0" collapsed="false">
      <c r="A350" s="30"/>
      <c r="B350" s="31"/>
      <c r="C350" s="31"/>
      <c r="D350" s="31"/>
      <c r="E350" s="32"/>
      <c r="F350" s="32"/>
      <c r="G350" s="33"/>
      <c r="H350" s="31"/>
      <c r="I350" s="28" t="str">
        <f aca="false">IF(F350="","",IF(C350="Short",E350-F350,F350-E350)*D350*IF(L350="",1,L350)-G350)</f>
        <v/>
      </c>
      <c r="J350" s="28" t="str">
        <f aca="false">IF(I350="","",SUM($I$2:I350))</f>
        <v/>
      </c>
      <c r="K350" s="32"/>
      <c r="L350" s="31"/>
      <c r="M350" s="28" t="str">
        <f aca="false">IF(OR(K350="",E350="",F350=""),"",ABS(E350-K350)*D350*IF(L350="",1,L350))</f>
        <v/>
      </c>
      <c r="N350" s="29" t="str">
        <f aca="false">IF(OR(M350="",M350=0),"",I350/M350)</f>
        <v/>
      </c>
      <c r="O350" s="31"/>
      <c r="P350" s="31"/>
    </row>
    <row r="351" customFormat="false" ht="15" hidden="false" customHeight="false" outlineLevel="0" collapsed="false">
      <c r="A351" s="30"/>
      <c r="B351" s="31"/>
      <c r="C351" s="31"/>
      <c r="D351" s="31"/>
      <c r="E351" s="32"/>
      <c r="F351" s="32"/>
      <c r="G351" s="33"/>
      <c r="H351" s="31"/>
      <c r="I351" s="28" t="str">
        <f aca="false">IF(F351="","",IF(C351="Short",E351-F351,F351-E351)*D351*IF(L351="",1,L351)-G351)</f>
        <v/>
      </c>
      <c r="J351" s="28" t="str">
        <f aca="false">IF(I351="","",SUM($I$2:I351))</f>
        <v/>
      </c>
      <c r="K351" s="32"/>
      <c r="L351" s="31"/>
      <c r="M351" s="28" t="str">
        <f aca="false">IF(OR(K351="",E351="",F351=""),"",ABS(E351-K351)*D351*IF(L351="",1,L351))</f>
        <v/>
      </c>
      <c r="N351" s="29" t="str">
        <f aca="false">IF(OR(M351="",M351=0),"",I351/M351)</f>
        <v/>
      </c>
      <c r="O351" s="31"/>
      <c r="P351" s="31"/>
    </row>
    <row r="352" customFormat="false" ht="15" hidden="false" customHeight="false" outlineLevel="0" collapsed="false">
      <c r="A352" s="30"/>
      <c r="B352" s="31"/>
      <c r="C352" s="31"/>
      <c r="D352" s="31"/>
      <c r="E352" s="32"/>
      <c r="F352" s="32"/>
      <c r="G352" s="33"/>
      <c r="H352" s="31"/>
      <c r="I352" s="28" t="str">
        <f aca="false">IF(F352="","",IF(C352="Short",E352-F352,F352-E352)*D352*IF(L352="",1,L352)-G352)</f>
        <v/>
      </c>
      <c r="J352" s="28" t="str">
        <f aca="false">IF(I352="","",SUM($I$2:I352))</f>
        <v/>
      </c>
      <c r="K352" s="32"/>
      <c r="L352" s="31"/>
      <c r="M352" s="28" t="str">
        <f aca="false">IF(OR(K352="",E352="",F352=""),"",ABS(E352-K352)*D352*IF(L352="",1,L352))</f>
        <v/>
      </c>
      <c r="N352" s="29" t="str">
        <f aca="false">IF(OR(M352="",M352=0),"",I352/M352)</f>
        <v/>
      </c>
      <c r="O352" s="31"/>
      <c r="P352" s="31"/>
    </row>
    <row r="353" customFormat="false" ht="15" hidden="false" customHeight="false" outlineLevel="0" collapsed="false">
      <c r="A353" s="30"/>
      <c r="B353" s="31"/>
      <c r="C353" s="31"/>
      <c r="D353" s="31"/>
      <c r="E353" s="32"/>
      <c r="F353" s="32"/>
      <c r="G353" s="33"/>
      <c r="H353" s="31"/>
      <c r="I353" s="28" t="str">
        <f aca="false">IF(F353="","",IF(C353="Short",E353-F353,F353-E353)*D353*IF(L353="",1,L353)-G353)</f>
        <v/>
      </c>
      <c r="J353" s="28" t="str">
        <f aca="false">IF(I353="","",SUM($I$2:I353))</f>
        <v/>
      </c>
      <c r="K353" s="32"/>
      <c r="L353" s="31"/>
      <c r="M353" s="28" t="str">
        <f aca="false">IF(OR(K353="",E353="",F353=""),"",ABS(E353-K353)*D353*IF(L353="",1,L353))</f>
        <v/>
      </c>
      <c r="N353" s="29" t="str">
        <f aca="false">IF(OR(M353="",M353=0),"",I353/M353)</f>
        <v/>
      </c>
      <c r="O353" s="31"/>
      <c r="P353" s="31"/>
    </row>
    <row r="354" customFormat="false" ht="15" hidden="false" customHeight="false" outlineLevel="0" collapsed="false">
      <c r="A354" s="30"/>
      <c r="B354" s="31"/>
      <c r="C354" s="31"/>
      <c r="D354" s="31"/>
      <c r="E354" s="32"/>
      <c r="F354" s="32"/>
      <c r="G354" s="33"/>
      <c r="H354" s="31"/>
      <c r="I354" s="28" t="str">
        <f aca="false">IF(F354="","",IF(C354="Short",E354-F354,F354-E354)*D354*IF(L354="",1,L354)-G354)</f>
        <v/>
      </c>
      <c r="J354" s="28" t="str">
        <f aca="false">IF(I354="","",SUM($I$2:I354))</f>
        <v/>
      </c>
      <c r="K354" s="32"/>
      <c r="L354" s="31"/>
      <c r="M354" s="28" t="str">
        <f aca="false">IF(OR(K354="",E354="",F354=""),"",ABS(E354-K354)*D354*IF(L354="",1,L354))</f>
        <v/>
      </c>
      <c r="N354" s="29" t="str">
        <f aca="false">IF(OR(M354="",M354=0),"",I354/M354)</f>
        <v/>
      </c>
      <c r="O354" s="31"/>
      <c r="P354" s="31"/>
    </row>
    <row r="355" customFormat="false" ht="15" hidden="false" customHeight="false" outlineLevel="0" collapsed="false">
      <c r="A355" s="30"/>
      <c r="B355" s="31"/>
      <c r="C355" s="31"/>
      <c r="D355" s="31"/>
      <c r="E355" s="32"/>
      <c r="F355" s="32"/>
      <c r="G355" s="33"/>
      <c r="H355" s="31"/>
      <c r="I355" s="28" t="str">
        <f aca="false">IF(F355="","",IF(C355="Short",E355-F355,F355-E355)*D355*IF(L355="",1,L355)-G355)</f>
        <v/>
      </c>
      <c r="J355" s="28" t="str">
        <f aca="false">IF(I355="","",SUM($I$2:I355))</f>
        <v/>
      </c>
      <c r="K355" s="32"/>
      <c r="L355" s="31"/>
      <c r="M355" s="28" t="str">
        <f aca="false">IF(OR(K355="",E355="",F355=""),"",ABS(E355-K355)*D355*IF(L355="",1,L355))</f>
        <v/>
      </c>
      <c r="N355" s="29" t="str">
        <f aca="false">IF(OR(M355="",M355=0),"",I355/M355)</f>
        <v/>
      </c>
      <c r="O355" s="31"/>
      <c r="P355" s="31"/>
    </row>
    <row r="356" customFormat="false" ht="15" hidden="false" customHeight="false" outlineLevel="0" collapsed="false">
      <c r="A356" s="30"/>
      <c r="B356" s="31"/>
      <c r="C356" s="31"/>
      <c r="D356" s="31"/>
      <c r="E356" s="32"/>
      <c r="F356" s="32"/>
      <c r="G356" s="33"/>
      <c r="H356" s="31"/>
      <c r="I356" s="28" t="str">
        <f aca="false">IF(F356="","",IF(C356="Short",E356-F356,F356-E356)*D356*IF(L356="",1,L356)-G356)</f>
        <v/>
      </c>
      <c r="J356" s="28" t="str">
        <f aca="false">IF(I356="","",SUM($I$2:I356))</f>
        <v/>
      </c>
      <c r="K356" s="32"/>
      <c r="L356" s="31"/>
      <c r="M356" s="28" t="str">
        <f aca="false">IF(OR(K356="",E356="",F356=""),"",ABS(E356-K356)*D356*IF(L356="",1,L356))</f>
        <v/>
      </c>
      <c r="N356" s="29" t="str">
        <f aca="false">IF(OR(M356="",M356=0),"",I356/M356)</f>
        <v/>
      </c>
      <c r="O356" s="31"/>
      <c r="P356" s="31"/>
    </row>
    <row r="357" customFormat="false" ht="15" hidden="false" customHeight="false" outlineLevel="0" collapsed="false">
      <c r="A357" s="30"/>
      <c r="B357" s="31"/>
      <c r="C357" s="31"/>
      <c r="D357" s="31"/>
      <c r="E357" s="32"/>
      <c r="F357" s="32"/>
      <c r="G357" s="33"/>
      <c r="H357" s="31"/>
      <c r="I357" s="28" t="str">
        <f aca="false">IF(F357="","",IF(C357="Short",E357-F357,F357-E357)*D357*IF(L357="",1,L357)-G357)</f>
        <v/>
      </c>
      <c r="J357" s="28" t="str">
        <f aca="false">IF(I357="","",SUM($I$2:I357))</f>
        <v/>
      </c>
      <c r="K357" s="32"/>
      <c r="L357" s="31"/>
      <c r="M357" s="28" t="str">
        <f aca="false">IF(OR(K357="",E357="",F357=""),"",ABS(E357-K357)*D357*IF(L357="",1,L357))</f>
        <v/>
      </c>
      <c r="N357" s="29" t="str">
        <f aca="false">IF(OR(M357="",M357=0),"",I357/M357)</f>
        <v/>
      </c>
      <c r="O357" s="31"/>
      <c r="P357" s="31"/>
    </row>
    <row r="358" customFormat="false" ht="15" hidden="false" customHeight="false" outlineLevel="0" collapsed="false">
      <c r="A358" s="30"/>
      <c r="B358" s="31"/>
      <c r="C358" s="31"/>
      <c r="D358" s="31"/>
      <c r="E358" s="32"/>
      <c r="F358" s="32"/>
      <c r="G358" s="33"/>
      <c r="H358" s="31"/>
      <c r="I358" s="28" t="str">
        <f aca="false">IF(F358="","",IF(C358="Short",E358-F358,F358-E358)*D358*IF(L358="",1,L358)-G358)</f>
        <v/>
      </c>
      <c r="J358" s="28" t="str">
        <f aca="false">IF(I358="","",SUM($I$2:I358))</f>
        <v/>
      </c>
      <c r="K358" s="32"/>
      <c r="L358" s="31"/>
      <c r="M358" s="28" t="str">
        <f aca="false">IF(OR(K358="",E358="",F358=""),"",ABS(E358-K358)*D358*IF(L358="",1,L358))</f>
        <v/>
      </c>
      <c r="N358" s="29" t="str">
        <f aca="false">IF(OR(M358="",M358=0),"",I358/M358)</f>
        <v/>
      </c>
      <c r="O358" s="31"/>
      <c r="P358" s="31"/>
    </row>
    <row r="359" customFormat="false" ht="15" hidden="false" customHeight="false" outlineLevel="0" collapsed="false">
      <c r="A359" s="30"/>
      <c r="B359" s="31"/>
      <c r="C359" s="31"/>
      <c r="D359" s="31"/>
      <c r="E359" s="32"/>
      <c r="F359" s="32"/>
      <c r="G359" s="33"/>
      <c r="H359" s="31"/>
      <c r="I359" s="28" t="str">
        <f aca="false">IF(F359="","",IF(C359="Short",E359-F359,F359-E359)*D359*IF(L359="",1,L359)-G359)</f>
        <v/>
      </c>
      <c r="J359" s="28" t="str">
        <f aca="false">IF(I359="","",SUM($I$2:I359))</f>
        <v/>
      </c>
      <c r="K359" s="32"/>
      <c r="L359" s="31"/>
      <c r="M359" s="28" t="str">
        <f aca="false">IF(OR(K359="",E359="",F359=""),"",ABS(E359-K359)*D359*IF(L359="",1,L359))</f>
        <v/>
      </c>
      <c r="N359" s="29" t="str">
        <f aca="false">IF(OR(M359="",M359=0),"",I359/M359)</f>
        <v/>
      </c>
      <c r="O359" s="31"/>
      <c r="P359" s="31"/>
    </row>
    <row r="360" customFormat="false" ht="15" hidden="false" customHeight="false" outlineLevel="0" collapsed="false">
      <c r="A360" s="30"/>
      <c r="B360" s="31"/>
      <c r="C360" s="31"/>
      <c r="D360" s="31"/>
      <c r="E360" s="32"/>
      <c r="F360" s="32"/>
      <c r="G360" s="33"/>
      <c r="H360" s="31"/>
      <c r="I360" s="28" t="str">
        <f aca="false">IF(F360="","",IF(C360="Short",E360-F360,F360-E360)*D360*IF(L360="",1,L360)-G360)</f>
        <v/>
      </c>
      <c r="J360" s="28" t="str">
        <f aca="false">IF(I360="","",SUM($I$2:I360))</f>
        <v/>
      </c>
      <c r="K360" s="32"/>
      <c r="L360" s="31"/>
      <c r="M360" s="28" t="str">
        <f aca="false">IF(OR(K360="",E360="",F360=""),"",ABS(E360-K360)*D360*IF(L360="",1,L360))</f>
        <v/>
      </c>
      <c r="N360" s="29" t="str">
        <f aca="false">IF(OR(M360="",M360=0),"",I360/M360)</f>
        <v/>
      </c>
      <c r="O360" s="31"/>
      <c r="P360" s="31"/>
    </row>
    <row r="361" customFormat="false" ht="15" hidden="false" customHeight="false" outlineLevel="0" collapsed="false">
      <c r="A361" s="30"/>
      <c r="B361" s="31"/>
      <c r="C361" s="31"/>
      <c r="D361" s="31"/>
      <c r="E361" s="32"/>
      <c r="F361" s="32"/>
      <c r="G361" s="33"/>
      <c r="H361" s="31"/>
      <c r="I361" s="28" t="str">
        <f aca="false">IF(F361="","",IF(C361="Short",E361-F361,F361-E361)*D361*IF(L361="",1,L361)-G361)</f>
        <v/>
      </c>
      <c r="J361" s="28" t="str">
        <f aca="false">IF(I361="","",SUM($I$2:I361))</f>
        <v/>
      </c>
      <c r="K361" s="32"/>
      <c r="L361" s="31"/>
      <c r="M361" s="28" t="str">
        <f aca="false">IF(OR(K361="",E361="",F361=""),"",ABS(E361-K361)*D361*IF(L361="",1,L361))</f>
        <v/>
      </c>
      <c r="N361" s="29" t="str">
        <f aca="false">IF(OR(M361="",M361=0),"",I361/M361)</f>
        <v/>
      </c>
      <c r="O361" s="31"/>
      <c r="P361" s="31"/>
    </row>
    <row r="362" customFormat="false" ht="15" hidden="false" customHeight="false" outlineLevel="0" collapsed="false">
      <c r="A362" s="30"/>
      <c r="B362" s="31"/>
      <c r="C362" s="31"/>
      <c r="D362" s="31"/>
      <c r="E362" s="32"/>
      <c r="F362" s="32"/>
      <c r="G362" s="33"/>
      <c r="H362" s="31"/>
      <c r="I362" s="28" t="str">
        <f aca="false">IF(F362="","",IF(C362="Short",E362-F362,F362-E362)*D362*IF(L362="",1,L362)-G362)</f>
        <v/>
      </c>
      <c r="J362" s="28" t="str">
        <f aca="false">IF(I362="","",SUM($I$2:I362))</f>
        <v/>
      </c>
      <c r="K362" s="32"/>
      <c r="L362" s="31"/>
      <c r="M362" s="28" t="str">
        <f aca="false">IF(OR(K362="",E362="",F362=""),"",ABS(E362-K362)*D362*IF(L362="",1,L362))</f>
        <v/>
      </c>
      <c r="N362" s="29" t="str">
        <f aca="false">IF(OR(M362="",M362=0),"",I362/M362)</f>
        <v/>
      </c>
      <c r="O362" s="31"/>
      <c r="P362" s="31"/>
    </row>
    <row r="363" customFormat="false" ht="15" hidden="false" customHeight="false" outlineLevel="0" collapsed="false">
      <c r="A363" s="30"/>
      <c r="B363" s="31"/>
      <c r="C363" s="31"/>
      <c r="D363" s="31"/>
      <c r="E363" s="32"/>
      <c r="F363" s="32"/>
      <c r="G363" s="33"/>
      <c r="H363" s="31"/>
      <c r="I363" s="28" t="str">
        <f aca="false">IF(F363="","",IF(C363="Short",E363-F363,F363-E363)*D363*IF(L363="",1,L363)-G363)</f>
        <v/>
      </c>
      <c r="J363" s="28" t="str">
        <f aca="false">IF(I363="","",SUM($I$2:I363))</f>
        <v/>
      </c>
      <c r="K363" s="32"/>
      <c r="L363" s="31"/>
      <c r="M363" s="28" t="str">
        <f aca="false">IF(OR(K363="",E363="",F363=""),"",ABS(E363-K363)*D363*IF(L363="",1,L363))</f>
        <v/>
      </c>
      <c r="N363" s="29" t="str">
        <f aca="false">IF(OR(M363="",M363=0),"",I363/M363)</f>
        <v/>
      </c>
      <c r="O363" s="31"/>
      <c r="P363" s="31"/>
    </row>
    <row r="364" customFormat="false" ht="15" hidden="false" customHeight="false" outlineLevel="0" collapsed="false">
      <c r="A364" s="30"/>
      <c r="B364" s="31"/>
      <c r="C364" s="31"/>
      <c r="D364" s="31"/>
      <c r="E364" s="32"/>
      <c r="F364" s="32"/>
      <c r="G364" s="33"/>
      <c r="H364" s="31"/>
      <c r="I364" s="28" t="str">
        <f aca="false">IF(F364="","",IF(C364="Short",E364-F364,F364-E364)*D364*IF(L364="",1,L364)-G364)</f>
        <v/>
      </c>
      <c r="J364" s="28" t="str">
        <f aca="false">IF(I364="","",SUM($I$2:I364))</f>
        <v/>
      </c>
      <c r="K364" s="32"/>
      <c r="L364" s="31"/>
      <c r="M364" s="28" t="str">
        <f aca="false">IF(OR(K364="",E364="",F364=""),"",ABS(E364-K364)*D364*IF(L364="",1,L364))</f>
        <v/>
      </c>
      <c r="N364" s="29" t="str">
        <f aca="false">IF(OR(M364="",M364=0),"",I364/M364)</f>
        <v/>
      </c>
      <c r="O364" s="31"/>
      <c r="P364" s="31"/>
    </row>
    <row r="365" customFormat="false" ht="15" hidden="false" customHeight="false" outlineLevel="0" collapsed="false">
      <c r="A365" s="30"/>
      <c r="B365" s="31"/>
      <c r="C365" s="31"/>
      <c r="D365" s="31"/>
      <c r="E365" s="32"/>
      <c r="F365" s="32"/>
      <c r="G365" s="33"/>
      <c r="H365" s="31"/>
      <c r="I365" s="28" t="str">
        <f aca="false">IF(F365="","",IF(C365="Short",E365-F365,F365-E365)*D365*IF(L365="",1,L365)-G365)</f>
        <v/>
      </c>
      <c r="J365" s="28" t="str">
        <f aca="false">IF(I365="","",SUM($I$2:I365))</f>
        <v/>
      </c>
      <c r="K365" s="32"/>
      <c r="L365" s="31"/>
      <c r="M365" s="28" t="str">
        <f aca="false">IF(OR(K365="",E365="",F365=""),"",ABS(E365-K365)*D365*IF(L365="",1,L365))</f>
        <v/>
      </c>
      <c r="N365" s="29" t="str">
        <f aca="false">IF(OR(M365="",M365=0),"",I365/M365)</f>
        <v/>
      </c>
      <c r="O365" s="31"/>
      <c r="P365" s="31"/>
    </row>
    <row r="366" customFormat="false" ht="15" hidden="false" customHeight="false" outlineLevel="0" collapsed="false">
      <c r="A366" s="30"/>
      <c r="B366" s="31"/>
      <c r="C366" s="31"/>
      <c r="D366" s="31"/>
      <c r="E366" s="32"/>
      <c r="F366" s="32"/>
      <c r="G366" s="33"/>
      <c r="H366" s="31"/>
      <c r="I366" s="28" t="str">
        <f aca="false">IF(F366="","",IF(C366="Short",E366-F366,F366-E366)*D366*IF(L366="",1,L366)-G366)</f>
        <v/>
      </c>
      <c r="J366" s="28" t="str">
        <f aca="false">IF(I366="","",SUM($I$2:I366))</f>
        <v/>
      </c>
      <c r="K366" s="32"/>
      <c r="L366" s="31"/>
      <c r="M366" s="28" t="str">
        <f aca="false">IF(OR(K366="",E366="",F366=""),"",ABS(E366-K366)*D366*IF(L366="",1,L366))</f>
        <v/>
      </c>
      <c r="N366" s="29" t="str">
        <f aca="false">IF(OR(M366="",M366=0),"",I366/M366)</f>
        <v/>
      </c>
      <c r="O366" s="31"/>
      <c r="P366" s="31"/>
    </row>
    <row r="367" customFormat="false" ht="15" hidden="false" customHeight="false" outlineLevel="0" collapsed="false">
      <c r="A367" s="30"/>
      <c r="B367" s="31"/>
      <c r="C367" s="31"/>
      <c r="D367" s="31"/>
      <c r="E367" s="32"/>
      <c r="F367" s="32"/>
      <c r="G367" s="33"/>
      <c r="H367" s="31"/>
      <c r="I367" s="28" t="str">
        <f aca="false">IF(F367="","",IF(C367="Short",E367-F367,F367-E367)*D367*IF(L367="",1,L367)-G367)</f>
        <v/>
      </c>
      <c r="J367" s="28" t="str">
        <f aca="false">IF(I367="","",SUM($I$2:I367))</f>
        <v/>
      </c>
      <c r="K367" s="32"/>
      <c r="L367" s="31"/>
      <c r="M367" s="28" t="str">
        <f aca="false">IF(OR(K367="",E367="",F367=""),"",ABS(E367-K367)*D367*IF(L367="",1,L367))</f>
        <v/>
      </c>
      <c r="N367" s="29" t="str">
        <f aca="false">IF(OR(M367="",M367=0),"",I367/M367)</f>
        <v/>
      </c>
      <c r="O367" s="31"/>
      <c r="P367" s="31"/>
    </row>
    <row r="368" customFormat="false" ht="15" hidden="false" customHeight="false" outlineLevel="0" collapsed="false">
      <c r="A368" s="30"/>
      <c r="B368" s="31"/>
      <c r="C368" s="31"/>
      <c r="D368" s="31"/>
      <c r="E368" s="32"/>
      <c r="F368" s="32"/>
      <c r="G368" s="33"/>
      <c r="H368" s="31"/>
      <c r="I368" s="28" t="str">
        <f aca="false">IF(F368="","",IF(C368="Short",E368-F368,F368-E368)*D368*IF(L368="",1,L368)-G368)</f>
        <v/>
      </c>
      <c r="J368" s="28" t="str">
        <f aca="false">IF(I368="","",SUM($I$2:I368))</f>
        <v/>
      </c>
      <c r="K368" s="32"/>
      <c r="L368" s="31"/>
      <c r="M368" s="28" t="str">
        <f aca="false">IF(OR(K368="",E368="",F368=""),"",ABS(E368-K368)*D368*IF(L368="",1,L368))</f>
        <v/>
      </c>
      <c r="N368" s="29" t="str">
        <f aca="false">IF(OR(M368="",M368=0),"",I368/M368)</f>
        <v/>
      </c>
      <c r="O368" s="31"/>
      <c r="P368" s="31"/>
    </row>
    <row r="369" customFormat="false" ht="15" hidden="false" customHeight="false" outlineLevel="0" collapsed="false">
      <c r="A369" s="30"/>
      <c r="B369" s="31"/>
      <c r="C369" s="31"/>
      <c r="D369" s="31"/>
      <c r="E369" s="32"/>
      <c r="F369" s="32"/>
      <c r="G369" s="33"/>
      <c r="H369" s="31"/>
      <c r="I369" s="28" t="str">
        <f aca="false">IF(F369="","",IF(C369="Short",E369-F369,F369-E369)*D369*IF(L369="",1,L369)-G369)</f>
        <v/>
      </c>
      <c r="J369" s="28" t="str">
        <f aca="false">IF(I369="","",SUM($I$2:I369))</f>
        <v/>
      </c>
      <c r="K369" s="32"/>
      <c r="L369" s="31"/>
      <c r="M369" s="28" t="str">
        <f aca="false">IF(OR(K369="",E369="",F369=""),"",ABS(E369-K369)*D369*IF(L369="",1,L369))</f>
        <v/>
      </c>
      <c r="N369" s="29" t="str">
        <f aca="false">IF(OR(M369="",M369=0),"",I369/M369)</f>
        <v/>
      </c>
      <c r="O369" s="31"/>
      <c r="P369" s="31"/>
    </row>
    <row r="370" customFormat="false" ht="15" hidden="false" customHeight="false" outlineLevel="0" collapsed="false">
      <c r="A370" s="30"/>
      <c r="B370" s="31"/>
      <c r="C370" s="31"/>
      <c r="D370" s="31"/>
      <c r="E370" s="32"/>
      <c r="F370" s="32"/>
      <c r="G370" s="33"/>
      <c r="H370" s="31"/>
      <c r="I370" s="28" t="str">
        <f aca="false">IF(F370="","",IF(C370="Short",E370-F370,F370-E370)*D370*IF(L370="",1,L370)-G370)</f>
        <v/>
      </c>
      <c r="J370" s="28" t="str">
        <f aca="false">IF(I370="","",SUM($I$2:I370))</f>
        <v/>
      </c>
      <c r="K370" s="32"/>
      <c r="L370" s="31"/>
      <c r="M370" s="28" t="str">
        <f aca="false">IF(OR(K370="",E370="",F370=""),"",ABS(E370-K370)*D370*IF(L370="",1,L370))</f>
        <v/>
      </c>
      <c r="N370" s="29" t="str">
        <f aca="false">IF(OR(M370="",M370=0),"",I370/M370)</f>
        <v/>
      </c>
      <c r="O370" s="31"/>
      <c r="P370" s="31"/>
    </row>
    <row r="371" customFormat="false" ht="15" hidden="false" customHeight="false" outlineLevel="0" collapsed="false">
      <c r="A371" s="30"/>
      <c r="B371" s="31"/>
      <c r="C371" s="31"/>
      <c r="D371" s="31"/>
      <c r="E371" s="32"/>
      <c r="F371" s="32"/>
      <c r="G371" s="33"/>
      <c r="H371" s="31"/>
      <c r="I371" s="28" t="str">
        <f aca="false">IF(F371="","",IF(C371="Short",E371-F371,F371-E371)*D371*IF(L371="",1,L371)-G371)</f>
        <v/>
      </c>
      <c r="J371" s="28" t="str">
        <f aca="false">IF(I371="","",SUM($I$2:I371))</f>
        <v/>
      </c>
      <c r="K371" s="32"/>
      <c r="L371" s="31"/>
      <c r="M371" s="28" t="str">
        <f aca="false">IF(OR(K371="",E371="",F371=""),"",ABS(E371-K371)*D371*IF(L371="",1,L371))</f>
        <v/>
      </c>
      <c r="N371" s="29" t="str">
        <f aca="false">IF(OR(M371="",M371=0),"",I371/M371)</f>
        <v/>
      </c>
      <c r="O371" s="31"/>
      <c r="P371" s="31"/>
    </row>
    <row r="372" customFormat="false" ht="15" hidden="false" customHeight="false" outlineLevel="0" collapsed="false">
      <c r="A372" s="30"/>
      <c r="B372" s="31"/>
      <c r="C372" s="31"/>
      <c r="D372" s="31"/>
      <c r="E372" s="32"/>
      <c r="F372" s="32"/>
      <c r="G372" s="33"/>
      <c r="H372" s="31"/>
      <c r="I372" s="28" t="str">
        <f aca="false">IF(F372="","",IF(C372="Short",E372-F372,F372-E372)*D372*IF(L372="",1,L372)-G372)</f>
        <v/>
      </c>
      <c r="J372" s="28" t="str">
        <f aca="false">IF(I372="","",SUM($I$2:I372))</f>
        <v/>
      </c>
      <c r="K372" s="32"/>
      <c r="L372" s="31"/>
      <c r="M372" s="28" t="str">
        <f aca="false">IF(OR(K372="",E372="",F372=""),"",ABS(E372-K372)*D372*IF(L372="",1,L372))</f>
        <v/>
      </c>
      <c r="N372" s="29" t="str">
        <f aca="false">IF(OR(M372="",M372=0),"",I372/M372)</f>
        <v/>
      </c>
      <c r="O372" s="31"/>
      <c r="P372" s="31"/>
    </row>
    <row r="373" customFormat="false" ht="15" hidden="false" customHeight="false" outlineLevel="0" collapsed="false">
      <c r="A373" s="30"/>
      <c r="B373" s="31"/>
      <c r="C373" s="31"/>
      <c r="D373" s="31"/>
      <c r="E373" s="32"/>
      <c r="F373" s="32"/>
      <c r="G373" s="33"/>
      <c r="H373" s="31"/>
      <c r="I373" s="28" t="str">
        <f aca="false">IF(F373="","",IF(C373="Short",E373-F373,F373-E373)*D373*IF(L373="",1,L373)-G373)</f>
        <v/>
      </c>
      <c r="J373" s="28" t="str">
        <f aca="false">IF(I373="","",SUM($I$2:I373))</f>
        <v/>
      </c>
      <c r="K373" s="32"/>
      <c r="L373" s="31"/>
      <c r="M373" s="28" t="str">
        <f aca="false">IF(OR(K373="",E373="",F373=""),"",ABS(E373-K373)*D373*IF(L373="",1,L373))</f>
        <v/>
      </c>
      <c r="N373" s="29" t="str">
        <f aca="false">IF(OR(M373="",M373=0),"",I373/M373)</f>
        <v/>
      </c>
      <c r="O373" s="31"/>
      <c r="P373" s="31"/>
    </row>
    <row r="374" customFormat="false" ht="15" hidden="false" customHeight="false" outlineLevel="0" collapsed="false">
      <c r="A374" s="30"/>
      <c r="B374" s="31"/>
      <c r="C374" s="31"/>
      <c r="D374" s="31"/>
      <c r="E374" s="32"/>
      <c r="F374" s="32"/>
      <c r="G374" s="33"/>
      <c r="H374" s="31"/>
      <c r="I374" s="28" t="str">
        <f aca="false">IF(F374="","",IF(C374="Short",E374-F374,F374-E374)*D374*IF(L374="",1,L374)-G374)</f>
        <v/>
      </c>
      <c r="J374" s="28" t="str">
        <f aca="false">IF(I374="","",SUM($I$2:I374))</f>
        <v/>
      </c>
      <c r="K374" s="32"/>
      <c r="L374" s="31"/>
      <c r="M374" s="28" t="str">
        <f aca="false">IF(OR(K374="",E374="",F374=""),"",ABS(E374-K374)*D374*IF(L374="",1,L374))</f>
        <v/>
      </c>
      <c r="N374" s="29" t="str">
        <f aca="false">IF(OR(M374="",M374=0),"",I374/M374)</f>
        <v/>
      </c>
      <c r="O374" s="31"/>
      <c r="P374" s="31"/>
    </row>
    <row r="375" customFormat="false" ht="15" hidden="false" customHeight="false" outlineLevel="0" collapsed="false">
      <c r="A375" s="30"/>
      <c r="B375" s="31"/>
      <c r="C375" s="31"/>
      <c r="D375" s="31"/>
      <c r="E375" s="32"/>
      <c r="F375" s="32"/>
      <c r="G375" s="33"/>
      <c r="H375" s="31"/>
      <c r="I375" s="28" t="str">
        <f aca="false">IF(F375="","",IF(C375="Short",E375-F375,F375-E375)*D375*IF(L375="",1,L375)-G375)</f>
        <v/>
      </c>
      <c r="J375" s="28" t="str">
        <f aca="false">IF(I375="","",SUM($I$2:I375))</f>
        <v/>
      </c>
      <c r="K375" s="32"/>
      <c r="L375" s="31"/>
      <c r="M375" s="28" t="str">
        <f aca="false">IF(OR(K375="",E375="",F375=""),"",ABS(E375-K375)*D375*IF(L375="",1,L375))</f>
        <v/>
      </c>
      <c r="N375" s="29" t="str">
        <f aca="false">IF(OR(M375="",M375=0),"",I375/M375)</f>
        <v/>
      </c>
      <c r="O375" s="31"/>
      <c r="P375" s="31"/>
    </row>
    <row r="376" customFormat="false" ht="15" hidden="false" customHeight="false" outlineLevel="0" collapsed="false">
      <c r="A376" s="30"/>
      <c r="B376" s="31"/>
      <c r="C376" s="31"/>
      <c r="D376" s="31"/>
      <c r="E376" s="32"/>
      <c r="F376" s="32"/>
      <c r="G376" s="33"/>
      <c r="H376" s="31"/>
      <c r="I376" s="28" t="str">
        <f aca="false">IF(F376="","",IF(C376="Short",E376-F376,F376-E376)*D376*IF(L376="",1,L376)-G376)</f>
        <v/>
      </c>
      <c r="J376" s="28" t="str">
        <f aca="false">IF(I376="","",SUM($I$2:I376))</f>
        <v/>
      </c>
      <c r="K376" s="32"/>
      <c r="L376" s="31"/>
      <c r="M376" s="28" t="str">
        <f aca="false">IF(OR(K376="",E376="",F376=""),"",ABS(E376-K376)*D376*IF(L376="",1,L376))</f>
        <v/>
      </c>
      <c r="N376" s="29" t="str">
        <f aca="false">IF(OR(M376="",M376=0),"",I376/M376)</f>
        <v/>
      </c>
      <c r="O376" s="31"/>
      <c r="P376" s="31"/>
    </row>
    <row r="377" customFormat="false" ht="15" hidden="false" customHeight="false" outlineLevel="0" collapsed="false">
      <c r="A377" s="30"/>
      <c r="B377" s="31"/>
      <c r="C377" s="31"/>
      <c r="D377" s="31"/>
      <c r="E377" s="32"/>
      <c r="F377" s="32"/>
      <c r="G377" s="33"/>
      <c r="H377" s="31"/>
      <c r="I377" s="28" t="str">
        <f aca="false">IF(F377="","",IF(C377="Short",E377-F377,F377-E377)*D377*IF(L377="",1,L377)-G377)</f>
        <v/>
      </c>
      <c r="J377" s="28" t="str">
        <f aca="false">IF(I377="","",SUM($I$2:I377))</f>
        <v/>
      </c>
      <c r="K377" s="32"/>
      <c r="L377" s="31"/>
      <c r="M377" s="28" t="str">
        <f aca="false">IF(OR(K377="",E377="",F377=""),"",ABS(E377-K377)*D377*IF(L377="",1,L377))</f>
        <v/>
      </c>
      <c r="N377" s="29" t="str">
        <f aca="false">IF(OR(M377="",M377=0),"",I377/M377)</f>
        <v/>
      </c>
      <c r="O377" s="31"/>
      <c r="P377" s="31"/>
    </row>
    <row r="378" customFormat="false" ht="15" hidden="false" customHeight="false" outlineLevel="0" collapsed="false">
      <c r="A378" s="30"/>
      <c r="B378" s="31"/>
      <c r="C378" s="31"/>
      <c r="D378" s="31"/>
      <c r="E378" s="32"/>
      <c r="F378" s="32"/>
      <c r="G378" s="33"/>
      <c r="H378" s="31"/>
      <c r="I378" s="28" t="str">
        <f aca="false">IF(F378="","",IF(C378="Short",E378-F378,F378-E378)*D378*IF(L378="",1,L378)-G378)</f>
        <v/>
      </c>
      <c r="J378" s="28" t="str">
        <f aca="false">IF(I378="","",SUM($I$2:I378))</f>
        <v/>
      </c>
      <c r="K378" s="32"/>
      <c r="L378" s="31"/>
      <c r="M378" s="28" t="str">
        <f aca="false">IF(OR(K378="",E378="",F378=""),"",ABS(E378-K378)*D378*IF(L378="",1,L378))</f>
        <v/>
      </c>
      <c r="N378" s="29" t="str">
        <f aca="false">IF(OR(M378="",M378=0),"",I378/M378)</f>
        <v/>
      </c>
      <c r="O378" s="31"/>
      <c r="P378" s="31"/>
    </row>
    <row r="379" customFormat="false" ht="15" hidden="false" customHeight="false" outlineLevel="0" collapsed="false">
      <c r="A379" s="30"/>
      <c r="B379" s="31"/>
      <c r="C379" s="31"/>
      <c r="D379" s="31"/>
      <c r="E379" s="32"/>
      <c r="F379" s="32"/>
      <c r="G379" s="33"/>
      <c r="H379" s="31"/>
      <c r="I379" s="28" t="str">
        <f aca="false">IF(F379="","",IF(C379="Short",E379-F379,F379-E379)*D379*IF(L379="",1,L379)-G379)</f>
        <v/>
      </c>
      <c r="J379" s="28" t="str">
        <f aca="false">IF(I379="","",SUM($I$2:I379))</f>
        <v/>
      </c>
      <c r="K379" s="32"/>
      <c r="L379" s="31"/>
      <c r="M379" s="28" t="str">
        <f aca="false">IF(OR(K379="",E379="",F379=""),"",ABS(E379-K379)*D379*IF(L379="",1,L379))</f>
        <v/>
      </c>
      <c r="N379" s="29" t="str">
        <f aca="false">IF(OR(M379="",M379=0),"",I379/M379)</f>
        <v/>
      </c>
      <c r="O379" s="31"/>
      <c r="P379" s="31"/>
    </row>
    <row r="380" customFormat="false" ht="15" hidden="false" customHeight="false" outlineLevel="0" collapsed="false">
      <c r="A380" s="30"/>
      <c r="B380" s="31"/>
      <c r="C380" s="31"/>
      <c r="D380" s="31"/>
      <c r="E380" s="32"/>
      <c r="F380" s="32"/>
      <c r="G380" s="33"/>
      <c r="H380" s="31"/>
      <c r="I380" s="28" t="str">
        <f aca="false">IF(F380="","",IF(C380="Short",E380-F380,F380-E380)*D380*IF(L380="",1,L380)-G380)</f>
        <v/>
      </c>
      <c r="J380" s="28" t="str">
        <f aca="false">IF(I380="","",SUM($I$2:I380))</f>
        <v/>
      </c>
      <c r="K380" s="32"/>
      <c r="L380" s="31"/>
      <c r="M380" s="28" t="str">
        <f aca="false">IF(OR(K380="",E380="",F380=""),"",ABS(E380-K380)*D380*IF(L380="",1,L380))</f>
        <v/>
      </c>
      <c r="N380" s="29" t="str">
        <f aca="false">IF(OR(M380="",M380=0),"",I380/M380)</f>
        <v/>
      </c>
      <c r="O380" s="31"/>
      <c r="P380" s="31"/>
    </row>
    <row r="381" customFormat="false" ht="15" hidden="false" customHeight="false" outlineLevel="0" collapsed="false">
      <c r="A381" s="30"/>
      <c r="B381" s="31"/>
      <c r="C381" s="31"/>
      <c r="D381" s="31"/>
      <c r="E381" s="32"/>
      <c r="F381" s="32"/>
      <c r="G381" s="33"/>
      <c r="H381" s="31"/>
      <c r="I381" s="28" t="str">
        <f aca="false">IF(F381="","",IF(C381="Short",E381-F381,F381-E381)*D381*IF(L381="",1,L381)-G381)</f>
        <v/>
      </c>
      <c r="J381" s="28" t="str">
        <f aca="false">IF(I381="","",SUM($I$2:I381))</f>
        <v/>
      </c>
      <c r="K381" s="32"/>
      <c r="L381" s="31"/>
      <c r="M381" s="28" t="str">
        <f aca="false">IF(OR(K381="",E381="",F381=""),"",ABS(E381-K381)*D381*IF(L381="",1,L381))</f>
        <v/>
      </c>
      <c r="N381" s="29" t="str">
        <f aca="false">IF(OR(M381="",M381=0),"",I381/M381)</f>
        <v/>
      </c>
      <c r="O381" s="31"/>
      <c r="P381" s="31"/>
    </row>
    <row r="382" customFormat="false" ht="15" hidden="false" customHeight="false" outlineLevel="0" collapsed="false">
      <c r="A382" s="30"/>
      <c r="B382" s="31"/>
      <c r="C382" s="31"/>
      <c r="D382" s="31"/>
      <c r="E382" s="32"/>
      <c r="F382" s="32"/>
      <c r="G382" s="33"/>
      <c r="H382" s="31"/>
      <c r="I382" s="28" t="str">
        <f aca="false">IF(F382="","",IF(C382="Short",E382-F382,F382-E382)*D382*IF(L382="",1,L382)-G382)</f>
        <v/>
      </c>
      <c r="J382" s="28" t="str">
        <f aca="false">IF(I382="","",SUM($I$2:I382))</f>
        <v/>
      </c>
      <c r="K382" s="32"/>
      <c r="L382" s="31"/>
      <c r="M382" s="28" t="str">
        <f aca="false">IF(OR(K382="",E382="",F382=""),"",ABS(E382-K382)*D382*IF(L382="",1,L382))</f>
        <v/>
      </c>
      <c r="N382" s="29" t="str">
        <f aca="false">IF(OR(M382="",M382=0),"",I382/M382)</f>
        <v/>
      </c>
      <c r="O382" s="31"/>
      <c r="P382" s="31"/>
    </row>
    <row r="383" customFormat="false" ht="15" hidden="false" customHeight="false" outlineLevel="0" collapsed="false">
      <c r="A383" s="30"/>
      <c r="B383" s="31"/>
      <c r="C383" s="31"/>
      <c r="D383" s="31"/>
      <c r="E383" s="32"/>
      <c r="F383" s="32"/>
      <c r="G383" s="33"/>
      <c r="H383" s="31"/>
      <c r="I383" s="28" t="str">
        <f aca="false">IF(F383="","",IF(C383="Short",E383-F383,F383-E383)*D383*IF(L383="",1,L383)-G383)</f>
        <v/>
      </c>
      <c r="J383" s="28" t="str">
        <f aca="false">IF(I383="","",SUM($I$2:I383))</f>
        <v/>
      </c>
      <c r="K383" s="32"/>
      <c r="L383" s="31"/>
      <c r="M383" s="28" t="str">
        <f aca="false">IF(OR(K383="",E383="",F383=""),"",ABS(E383-K383)*D383*IF(L383="",1,L383))</f>
        <v/>
      </c>
      <c r="N383" s="29" t="str">
        <f aca="false">IF(OR(M383="",M383=0),"",I383/M383)</f>
        <v/>
      </c>
      <c r="O383" s="31"/>
      <c r="P383" s="31"/>
    </row>
    <row r="384" customFormat="false" ht="15" hidden="false" customHeight="false" outlineLevel="0" collapsed="false">
      <c r="A384" s="30"/>
      <c r="B384" s="31"/>
      <c r="C384" s="31"/>
      <c r="D384" s="31"/>
      <c r="E384" s="32"/>
      <c r="F384" s="32"/>
      <c r="G384" s="33"/>
      <c r="H384" s="31"/>
      <c r="I384" s="28" t="str">
        <f aca="false">IF(F384="","",IF(C384="Short",E384-F384,F384-E384)*D384*IF(L384="",1,L384)-G384)</f>
        <v/>
      </c>
      <c r="J384" s="28" t="str">
        <f aca="false">IF(I384="","",SUM($I$2:I384))</f>
        <v/>
      </c>
      <c r="K384" s="32"/>
      <c r="L384" s="31"/>
      <c r="M384" s="28" t="str">
        <f aca="false">IF(OR(K384="",E384="",F384=""),"",ABS(E384-K384)*D384*IF(L384="",1,L384))</f>
        <v/>
      </c>
      <c r="N384" s="29" t="str">
        <f aca="false">IF(OR(M384="",M384=0),"",I384/M384)</f>
        <v/>
      </c>
      <c r="O384" s="31"/>
      <c r="P384" s="31"/>
    </row>
    <row r="385" customFormat="false" ht="15" hidden="false" customHeight="false" outlineLevel="0" collapsed="false">
      <c r="A385" s="30"/>
      <c r="B385" s="31"/>
      <c r="C385" s="31"/>
      <c r="D385" s="31"/>
      <c r="E385" s="32"/>
      <c r="F385" s="32"/>
      <c r="G385" s="33"/>
      <c r="H385" s="31"/>
      <c r="I385" s="28" t="str">
        <f aca="false">IF(F385="","",IF(C385="Short",E385-F385,F385-E385)*D385*IF(L385="",1,L385)-G385)</f>
        <v/>
      </c>
      <c r="J385" s="28" t="str">
        <f aca="false">IF(I385="","",SUM($I$2:I385))</f>
        <v/>
      </c>
      <c r="K385" s="32"/>
      <c r="L385" s="31"/>
      <c r="M385" s="28" t="str">
        <f aca="false">IF(OR(K385="",E385="",F385=""),"",ABS(E385-K385)*D385*IF(L385="",1,L385))</f>
        <v/>
      </c>
      <c r="N385" s="29" t="str">
        <f aca="false">IF(OR(M385="",M385=0),"",I385/M385)</f>
        <v/>
      </c>
      <c r="O385" s="31"/>
      <c r="P385" s="31"/>
    </row>
    <row r="386" customFormat="false" ht="15" hidden="false" customHeight="false" outlineLevel="0" collapsed="false">
      <c r="A386" s="30"/>
      <c r="B386" s="31"/>
      <c r="C386" s="31"/>
      <c r="D386" s="31"/>
      <c r="E386" s="32"/>
      <c r="F386" s="32"/>
      <c r="G386" s="33"/>
      <c r="H386" s="31"/>
      <c r="I386" s="28" t="str">
        <f aca="false">IF(F386="","",IF(C386="Short",E386-F386,F386-E386)*D386*IF(L386="",1,L386)-G386)</f>
        <v/>
      </c>
      <c r="J386" s="28" t="str">
        <f aca="false">IF(I386="","",SUM($I$2:I386))</f>
        <v/>
      </c>
      <c r="K386" s="32"/>
      <c r="L386" s="31"/>
      <c r="M386" s="28" t="str">
        <f aca="false">IF(OR(K386="",E386="",F386=""),"",ABS(E386-K386)*D386*IF(L386="",1,L386))</f>
        <v/>
      </c>
      <c r="N386" s="29" t="str">
        <f aca="false">IF(OR(M386="",M386=0),"",I386/M386)</f>
        <v/>
      </c>
      <c r="O386" s="31"/>
      <c r="P386" s="31"/>
    </row>
    <row r="387" customFormat="false" ht="15" hidden="false" customHeight="false" outlineLevel="0" collapsed="false">
      <c r="A387" s="30"/>
      <c r="B387" s="31"/>
      <c r="C387" s="31"/>
      <c r="D387" s="31"/>
      <c r="E387" s="32"/>
      <c r="F387" s="32"/>
      <c r="G387" s="33"/>
      <c r="H387" s="31"/>
      <c r="I387" s="28" t="str">
        <f aca="false">IF(F387="","",IF(C387="Short",E387-F387,F387-E387)*D387*IF(L387="",1,L387)-G387)</f>
        <v/>
      </c>
      <c r="J387" s="28" t="str">
        <f aca="false">IF(I387="","",SUM($I$2:I387))</f>
        <v/>
      </c>
      <c r="K387" s="32"/>
      <c r="L387" s="31"/>
      <c r="M387" s="28" t="str">
        <f aca="false">IF(OR(K387="",E387="",F387=""),"",ABS(E387-K387)*D387*IF(L387="",1,L387))</f>
        <v/>
      </c>
      <c r="N387" s="29" t="str">
        <f aca="false">IF(OR(M387="",M387=0),"",I387/M387)</f>
        <v/>
      </c>
      <c r="O387" s="31"/>
      <c r="P387" s="31"/>
    </row>
    <row r="388" customFormat="false" ht="15" hidden="false" customHeight="false" outlineLevel="0" collapsed="false">
      <c r="A388" s="30"/>
      <c r="B388" s="31"/>
      <c r="C388" s="31"/>
      <c r="D388" s="31"/>
      <c r="E388" s="32"/>
      <c r="F388" s="32"/>
      <c r="G388" s="33"/>
      <c r="H388" s="31"/>
      <c r="I388" s="28" t="str">
        <f aca="false">IF(F388="","",IF(C388="Short",E388-F388,F388-E388)*D388*IF(L388="",1,L388)-G388)</f>
        <v/>
      </c>
      <c r="J388" s="28" t="str">
        <f aca="false">IF(I388="","",SUM($I$2:I388))</f>
        <v/>
      </c>
      <c r="K388" s="32"/>
      <c r="L388" s="31"/>
      <c r="M388" s="28" t="str">
        <f aca="false">IF(OR(K388="",E388="",F388=""),"",ABS(E388-K388)*D388*IF(L388="",1,L388))</f>
        <v/>
      </c>
      <c r="N388" s="29" t="str">
        <f aca="false">IF(OR(M388="",M388=0),"",I388/M388)</f>
        <v/>
      </c>
      <c r="O388" s="31"/>
      <c r="P388" s="31"/>
    </row>
    <row r="389" customFormat="false" ht="15" hidden="false" customHeight="false" outlineLevel="0" collapsed="false">
      <c r="A389" s="30"/>
      <c r="B389" s="31"/>
      <c r="C389" s="31"/>
      <c r="D389" s="31"/>
      <c r="E389" s="32"/>
      <c r="F389" s="32"/>
      <c r="G389" s="33"/>
      <c r="H389" s="31"/>
      <c r="I389" s="28" t="str">
        <f aca="false">IF(F389="","",IF(C389="Short",E389-F389,F389-E389)*D389*IF(L389="",1,L389)-G389)</f>
        <v/>
      </c>
      <c r="J389" s="28" t="str">
        <f aca="false">IF(I389="","",SUM($I$2:I389))</f>
        <v/>
      </c>
      <c r="K389" s="32"/>
      <c r="L389" s="31"/>
      <c r="M389" s="28" t="str">
        <f aca="false">IF(OR(K389="",E389="",F389=""),"",ABS(E389-K389)*D389*IF(L389="",1,L389))</f>
        <v/>
      </c>
      <c r="N389" s="29" t="str">
        <f aca="false">IF(OR(M389="",M389=0),"",I389/M389)</f>
        <v/>
      </c>
      <c r="O389" s="31"/>
      <c r="P389" s="31"/>
    </row>
    <row r="390" customFormat="false" ht="15" hidden="false" customHeight="false" outlineLevel="0" collapsed="false">
      <c r="A390" s="30"/>
      <c r="B390" s="31"/>
      <c r="C390" s="31"/>
      <c r="D390" s="31"/>
      <c r="E390" s="32"/>
      <c r="F390" s="32"/>
      <c r="G390" s="33"/>
      <c r="H390" s="31"/>
      <c r="I390" s="28" t="str">
        <f aca="false">IF(F390="","",IF(C390="Short",E390-F390,F390-E390)*D390*IF(L390="",1,L390)-G390)</f>
        <v/>
      </c>
      <c r="J390" s="28" t="str">
        <f aca="false">IF(I390="","",SUM($I$2:I390))</f>
        <v/>
      </c>
      <c r="K390" s="32"/>
      <c r="L390" s="31"/>
      <c r="M390" s="28" t="str">
        <f aca="false">IF(OR(K390="",E390="",F390=""),"",ABS(E390-K390)*D390*IF(L390="",1,L390))</f>
        <v/>
      </c>
      <c r="N390" s="29" t="str">
        <f aca="false">IF(OR(M390="",M390=0),"",I390/M390)</f>
        <v/>
      </c>
      <c r="O390" s="31"/>
      <c r="P390" s="31"/>
    </row>
    <row r="391" customFormat="false" ht="15" hidden="false" customHeight="false" outlineLevel="0" collapsed="false">
      <c r="A391" s="30"/>
      <c r="B391" s="31"/>
      <c r="C391" s="31"/>
      <c r="D391" s="31"/>
      <c r="E391" s="32"/>
      <c r="F391" s="32"/>
      <c r="G391" s="33"/>
      <c r="H391" s="31"/>
      <c r="I391" s="28" t="str">
        <f aca="false">IF(F391="","",IF(C391="Short",E391-F391,F391-E391)*D391*IF(L391="",1,L391)-G391)</f>
        <v/>
      </c>
      <c r="J391" s="28" t="str">
        <f aca="false">IF(I391="","",SUM($I$2:I391))</f>
        <v/>
      </c>
      <c r="K391" s="32"/>
      <c r="L391" s="31"/>
      <c r="M391" s="28" t="str">
        <f aca="false">IF(OR(K391="",E391="",F391=""),"",ABS(E391-K391)*D391*IF(L391="",1,L391))</f>
        <v/>
      </c>
      <c r="N391" s="29" t="str">
        <f aca="false">IF(OR(M391="",M391=0),"",I391/M391)</f>
        <v/>
      </c>
      <c r="O391" s="31"/>
      <c r="P391" s="31"/>
    </row>
    <row r="392" customFormat="false" ht="15" hidden="false" customHeight="false" outlineLevel="0" collapsed="false">
      <c r="A392" s="30"/>
      <c r="B392" s="31"/>
      <c r="C392" s="31"/>
      <c r="D392" s="31"/>
      <c r="E392" s="32"/>
      <c r="F392" s="32"/>
      <c r="G392" s="33"/>
      <c r="H392" s="31"/>
      <c r="I392" s="28" t="str">
        <f aca="false">IF(F392="","",IF(C392="Short",E392-F392,F392-E392)*D392*IF(L392="",1,L392)-G392)</f>
        <v/>
      </c>
      <c r="J392" s="28" t="str">
        <f aca="false">IF(I392="","",SUM($I$2:I392))</f>
        <v/>
      </c>
      <c r="K392" s="32"/>
      <c r="L392" s="31"/>
      <c r="M392" s="28" t="str">
        <f aca="false">IF(OR(K392="",E392="",F392=""),"",ABS(E392-K392)*D392*IF(L392="",1,L392))</f>
        <v/>
      </c>
      <c r="N392" s="29" t="str">
        <f aca="false">IF(OR(M392="",M392=0),"",I392/M392)</f>
        <v/>
      </c>
      <c r="O392" s="31"/>
      <c r="P392" s="31"/>
    </row>
    <row r="393" customFormat="false" ht="15" hidden="false" customHeight="false" outlineLevel="0" collapsed="false">
      <c r="A393" s="30"/>
      <c r="B393" s="31"/>
      <c r="C393" s="31"/>
      <c r="D393" s="31"/>
      <c r="E393" s="32"/>
      <c r="F393" s="32"/>
      <c r="G393" s="33"/>
      <c r="H393" s="31"/>
      <c r="I393" s="28" t="str">
        <f aca="false">IF(F393="","",IF(C393="Short",E393-F393,F393-E393)*D393*IF(L393="",1,L393)-G393)</f>
        <v/>
      </c>
      <c r="J393" s="28" t="str">
        <f aca="false">IF(I393="","",SUM($I$2:I393))</f>
        <v/>
      </c>
      <c r="K393" s="32"/>
      <c r="L393" s="31"/>
      <c r="M393" s="28" t="str">
        <f aca="false">IF(OR(K393="",E393="",F393=""),"",ABS(E393-K393)*D393*IF(L393="",1,L393))</f>
        <v/>
      </c>
      <c r="N393" s="29" t="str">
        <f aca="false">IF(OR(M393="",M393=0),"",I393/M393)</f>
        <v/>
      </c>
      <c r="O393" s="31"/>
      <c r="P393" s="31"/>
    </row>
    <row r="394" customFormat="false" ht="15" hidden="false" customHeight="false" outlineLevel="0" collapsed="false">
      <c r="A394" s="30"/>
      <c r="B394" s="31"/>
      <c r="C394" s="31"/>
      <c r="D394" s="31"/>
      <c r="E394" s="32"/>
      <c r="F394" s="32"/>
      <c r="G394" s="33"/>
      <c r="H394" s="31"/>
      <c r="I394" s="28" t="str">
        <f aca="false">IF(F394="","",IF(C394="Short",E394-F394,F394-E394)*D394*IF(L394="",1,L394)-G394)</f>
        <v/>
      </c>
      <c r="J394" s="28" t="str">
        <f aca="false">IF(I394="","",SUM($I$2:I394))</f>
        <v/>
      </c>
      <c r="K394" s="32"/>
      <c r="L394" s="31"/>
      <c r="M394" s="28" t="str">
        <f aca="false">IF(OR(K394="",E394="",F394=""),"",ABS(E394-K394)*D394*IF(L394="",1,L394))</f>
        <v/>
      </c>
      <c r="N394" s="29" t="str">
        <f aca="false">IF(OR(M394="",M394=0),"",I394/M394)</f>
        <v/>
      </c>
      <c r="O394" s="31"/>
      <c r="P394" s="31"/>
    </row>
    <row r="395" customFormat="false" ht="15" hidden="false" customHeight="false" outlineLevel="0" collapsed="false">
      <c r="A395" s="30"/>
      <c r="B395" s="31"/>
      <c r="C395" s="31"/>
      <c r="D395" s="31"/>
      <c r="E395" s="32"/>
      <c r="F395" s="32"/>
      <c r="G395" s="33"/>
      <c r="H395" s="31"/>
      <c r="I395" s="28" t="str">
        <f aca="false">IF(F395="","",IF(C395="Short",E395-F395,F395-E395)*D395*IF(L395="",1,L395)-G395)</f>
        <v/>
      </c>
      <c r="J395" s="28" t="str">
        <f aca="false">IF(I395="","",SUM($I$2:I395))</f>
        <v/>
      </c>
      <c r="K395" s="32"/>
      <c r="L395" s="31"/>
      <c r="M395" s="28" t="str">
        <f aca="false">IF(OR(K395="",E395="",F395=""),"",ABS(E395-K395)*D395*IF(L395="",1,L395))</f>
        <v/>
      </c>
      <c r="N395" s="29" t="str">
        <f aca="false">IF(OR(M395="",M395=0),"",I395/M395)</f>
        <v/>
      </c>
      <c r="O395" s="31"/>
      <c r="P395" s="31"/>
    </row>
    <row r="396" customFormat="false" ht="15" hidden="false" customHeight="false" outlineLevel="0" collapsed="false">
      <c r="A396" s="30"/>
      <c r="B396" s="31"/>
      <c r="C396" s="31"/>
      <c r="D396" s="31"/>
      <c r="E396" s="32"/>
      <c r="F396" s="32"/>
      <c r="G396" s="33"/>
      <c r="H396" s="31"/>
      <c r="I396" s="28" t="str">
        <f aca="false">IF(F396="","",IF(C396="Short",E396-F396,F396-E396)*D396*IF(L396="",1,L396)-G396)</f>
        <v/>
      </c>
      <c r="J396" s="28" t="str">
        <f aca="false">IF(I396="","",SUM($I$2:I396))</f>
        <v/>
      </c>
      <c r="K396" s="32"/>
      <c r="L396" s="31"/>
      <c r="M396" s="28" t="str">
        <f aca="false">IF(OR(K396="",E396="",F396=""),"",ABS(E396-K396)*D396*IF(L396="",1,L396))</f>
        <v/>
      </c>
      <c r="N396" s="29" t="str">
        <f aca="false">IF(OR(M396="",M396=0),"",I396/M396)</f>
        <v/>
      </c>
      <c r="O396" s="31"/>
      <c r="P396" s="31"/>
    </row>
    <row r="397" customFormat="false" ht="15" hidden="false" customHeight="false" outlineLevel="0" collapsed="false">
      <c r="A397" s="30"/>
      <c r="B397" s="31"/>
      <c r="C397" s="31"/>
      <c r="D397" s="31"/>
      <c r="E397" s="32"/>
      <c r="F397" s="32"/>
      <c r="G397" s="33"/>
      <c r="H397" s="31"/>
      <c r="I397" s="28" t="str">
        <f aca="false">IF(F397="","",IF(C397="Short",E397-F397,F397-E397)*D397*IF(L397="",1,L397)-G397)</f>
        <v/>
      </c>
      <c r="J397" s="28" t="str">
        <f aca="false">IF(I397="","",SUM($I$2:I397))</f>
        <v/>
      </c>
      <c r="K397" s="32"/>
      <c r="L397" s="31"/>
      <c r="M397" s="28" t="str">
        <f aca="false">IF(OR(K397="",E397="",F397=""),"",ABS(E397-K397)*D397*IF(L397="",1,L397))</f>
        <v/>
      </c>
      <c r="N397" s="29" t="str">
        <f aca="false">IF(OR(M397="",M397=0),"",I397/M397)</f>
        <v/>
      </c>
      <c r="O397" s="31"/>
      <c r="P397" s="31"/>
    </row>
    <row r="398" customFormat="false" ht="15" hidden="false" customHeight="false" outlineLevel="0" collapsed="false">
      <c r="A398" s="30"/>
      <c r="B398" s="31"/>
      <c r="C398" s="31"/>
      <c r="D398" s="31"/>
      <c r="E398" s="32"/>
      <c r="F398" s="32"/>
      <c r="G398" s="33"/>
      <c r="H398" s="31"/>
      <c r="I398" s="28" t="str">
        <f aca="false">IF(F398="","",IF(C398="Short",E398-F398,F398-E398)*D398*IF(L398="",1,L398)-G398)</f>
        <v/>
      </c>
      <c r="J398" s="28" t="str">
        <f aca="false">IF(I398="","",SUM($I$2:I398))</f>
        <v/>
      </c>
      <c r="K398" s="32"/>
      <c r="L398" s="31"/>
      <c r="M398" s="28" t="str">
        <f aca="false">IF(OR(K398="",E398="",F398=""),"",ABS(E398-K398)*D398*IF(L398="",1,L398))</f>
        <v/>
      </c>
      <c r="N398" s="29" t="str">
        <f aca="false">IF(OR(M398="",M398=0),"",I398/M398)</f>
        <v/>
      </c>
      <c r="O398" s="31"/>
      <c r="P398" s="31"/>
    </row>
    <row r="399" customFormat="false" ht="15" hidden="false" customHeight="false" outlineLevel="0" collapsed="false">
      <c r="A399" s="30"/>
      <c r="B399" s="31"/>
      <c r="C399" s="31"/>
      <c r="D399" s="31"/>
      <c r="E399" s="32"/>
      <c r="F399" s="32"/>
      <c r="G399" s="33"/>
      <c r="H399" s="31"/>
      <c r="I399" s="28" t="str">
        <f aca="false">IF(F399="","",IF(C399="Short",E399-F399,F399-E399)*D399*IF(L399="",1,L399)-G399)</f>
        <v/>
      </c>
      <c r="J399" s="28" t="str">
        <f aca="false">IF(I399="","",SUM($I$2:I399))</f>
        <v/>
      </c>
      <c r="K399" s="32"/>
      <c r="L399" s="31"/>
      <c r="M399" s="28" t="str">
        <f aca="false">IF(OR(K399="",E399="",F399=""),"",ABS(E399-K399)*D399*IF(L399="",1,L399))</f>
        <v/>
      </c>
      <c r="N399" s="29" t="str">
        <f aca="false">IF(OR(M399="",M399=0),"",I399/M399)</f>
        <v/>
      </c>
      <c r="O399" s="31"/>
      <c r="P399" s="31"/>
    </row>
    <row r="400" customFormat="false" ht="15" hidden="false" customHeight="false" outlineLevel="0" collapsed="false">
      <c r="A400" s="30"/>
      <c r="B400" s="31"/>
      <c r="C400" s="31"/>
      <c r="D400" s="31"/>
      <c r="E400" s="32"/>
      <c r="F400" s="32"/>
      <c r="G400" s="33"/>
      <c r="H400" s="31"/>
      <c r="I400" s="28" t="str">
        <f aca="false">IF(F400="","",IF(C400="Short",E400-F400,F400-E400)*D400*IF(L400="",1,L400)-G400)</f>
        <v/>
      </c>
      <c r="J400" s="28" t="str">
        <f aca="false">IF(I400="","",SUM($I$2:I400))</f>
        <v/>
      </c>
      <c r="K400" s="32"/>
      <c r="L400" s="31"/>
      <c r="M400" s="28" t="str">
        <f aca="false">IF(OR(K400="",E400="",F400=""),"",ABS(E400-K400)*D400*IF(L400="",1,L400))</f>
        <v/>
      </c>
      <c r="N400" s="29" t="str">
        <f aca="false">IF(OR(M400="",M400=0),"",I400/M400)</f>
        <v/>
      </c>
      <c r="O400" s="31"/>
      <c r="P400" s="31"/>
    </row>
    <row r="401" customFormat="false" ht="15" hidden="false" customHeight="false" outlineLevel="0" collapsed="false">
      <c r="A401" s="30"/>
      <c r="B401" s="31"/>
      <c r="C401" s="31"/>
      <c r="D401" s="31"/>
      <c r="E401" s="32"/>
      <c r="F401" s="32"/>
      <c r="G401" s="33"/>
      <c r="H401" s="31"/>
      <c r="I401" s="28" t="str">
        <f aca="false">IF(F401="","",IF(C401="Short",E401-F401,F401-E401)*D401*IF(L401="",1,L401)-G401)</f>
        <v/>
      </c>
      <c r="J401" s="28" t="str">
        <f aca="false">IF(I401="","",SUM($I$2:I401))</f>
        <v/>
      </c>
      <c r="K401" s="32"/>
      <c r="L401" s="31"/>
      <c r="M401" s="28" t="str">
        <f aca="false">IF(OR(K401="",E401="",F401=""),"",ABS(E401-K401)*D401*IF(L401="",1,L401))</f>
        <v/>
      </c>
      <c r="N401" s="29" t="str">
        <f aca="false">IF(OR(M401="",M401=0),"",I401/M401)</f>
        <v/>
      </c>
      <c r="O401" s="31"/>
      <c r="P401" s="31"/>
    </row>
    <row r="402" customFormat="false" ht="15" hidden="false" customHeight="false" outlineLevel="0" collapsed="false">
      <c r="A402" s="30"/>
      <c r="B402" s="31"/>
      <c r="C402" s="31"/>
      <c r="D402" s="31"/>
      <c r="E402" s="32"/>
      <c r="F402" s="32"/>
      <c r="G402" s="33"/>
      <c r="H402" s="31"/>
      <c r="I402" s="28" t="str">
        <f aca="false">IF(F402="","",IF(C402="Short",E402-F402,F402-E402)*D402*IF(L402="",1,L402)-G402)</f>
        <v/>
      </c>
      <c r="J402" s="28" t="str">
        <f aca="false">IF(I402="","",SUM($I$2:I402))</f>
        <v/>
      </c>
      <c r="K402" s="32"/>
      <c r="L402" s="31"/>
      <c r="M402" s="28" t="str">
        <f aca="false">IF(OR(K402="",E402="",F402=""),"",ABS(E402-K402)*D402*IF(L402="",1,L402))</f>
        <v/>
      </c>
      <c r="N402" s="29" t="str">
        <f aca="false">IF(OR(M402="",M402=0),"",I402/M402)</f>
        <v/>
      </c>
      <c r="O402" s="31"/>
      <c r="P402" s="31"/>
    </row>
    <row r="403" customFormat="false" ht="15" hidden="false" customHeight="false" outlineLevel="0" collapsed="false">
      <c r="A403" s="30"/>
      <c r="B403" s="31"/>
      <c r="C403" s="31"/>
      <c r="D403" s="31"/>
      <c r="E403" s="32"/>
      <c r="F403" s="32"/>
      <c r="G403" s="33"/>
      <c r="H403" s="31"/>
      <c r="I403" s="28" t="str">
        <f aca="false">IF(F403="","",IF(C403="Short",E403-F403,F403-E403)*D403*IF(L403="",1,L403)-G403)</f>
        <v/>
      </c>
      <c r="J403" s="28" t="str">
        <f aca="false">IF(I403="","",SUM($I$2:I403))</f>
        <v/>
      </c>
      <c r="K403" s="32"/>
      <c r="L403" s="31"/>
      <c r="M403" s="28" t="str">
        <f aca="false">IF(OR(K403="",E403="",F403=""),"",ABS(E403-K403)*D403*IF(L403="",1,L403))</f>
        <v/>
      </c>
      <c r="N403" s="29" t="str">
        <f aca="false">IF(OR(M403="",M403=0),"",I403/M403)</f>
        <v/>
      </c>
      <c r="O403" s="31"/>
      <c r="P403" s="31"/>
    </row>
    <row r="404" customFormat="false" ht="15" hidden="false" customHeight="false" outlineLevel="0" collapsed="false">
      <c r="A404" s="30"/>
      <c r="B404" s="31"/>
      <c r="C404" s="31"/>
      <c r="D404" s="31"/>
      <c r="E404" s="32"/>
      <c r="F404" s="32"/>
      <c r="G404" s="33"/>
      <c r="H404" s="31"/>
      <c r="I404" s="28" t="str">
        <f aca="false">IF(F404="","",IF(C404="Short",E404-F404,F404-E404)*D404*IF(L404="",1,L404)-G404)</f>
        <v/>
      </c>
      <c r="J404" s="28" t="str">
        <f aca="false">IF(I404="","",SUM($I$2:I404))</f>
        <v/>
      </c>
      <c r="K404" s="32"/>
      <c r="L404" s="31"/>
      <c r="M404" s="28" t="str">
        <f aca="false">IF(OR(K404="",E404="",F404=""),"",ABS(E404-K404)*D404*IF(L404="",1,L404))</f>
        <v/>
      </c>
      <c r="N404" s="29" t="str">
        <f aca="false">IF(OR(M404="",M404=0),"",I404/M404)</f>
        <v/>
      </c>
      <c r="O404" s="31"/>
      <c r="P404" s="31"/>
    </row>
    <row r="405" customFormat="false" ht="15" hidden="false" customHeight="false" outlineLevel="0" collapsed="false">
      <c r="A405" s="30"/>
      <c r="B405" s="31"/>
      <c r="C405" s="31"/>
      <c r="D405" s="31"/>
      <c r="E405" s="32"/>
      <c r="F405" s="32"/>
      <c r="G405" s="33"/>
      <c r="H405" s="31"/>
      <c r="I405" s="28" t="str">
        <f aca="false">IF(F405="","",IF(C405="Short",E405-F405,F405-E405)*D405*IF(L405="",1,L405)-G405)</f>
        <v/>
      </c>
      <c r="J405" s="28" t="str">
        <f aca="false">IF(I405="","",SUM($I$2:I405))</f>
        <v/>
      </c>
      <c r="K405" s="32"/>
      <c r="L405" s="31"/>
      <c r="M405" s="28" t="str">
        <f aca="false">IF(OR(K405="",E405="",F405=""),"",ABS(E405-K405)*D405*IF(L405="",1,L405))</f>
        <v/>
      </c>
      <c r="N405" s="29" t="str">
        <f aca="false">IF(OR(M405="",M405=0),"",I405/M405)</f>
        <v/>
      </c>
      <c r="O405" s="31"/>
      <c r="P405" s="31"/>
    </row>
    <row r="406" customFormat="false" ht="15" hidden="false" customHeight="false" outlineLevel="0" collapsed="false">
      <c r="A406" s="30"/>
      <c r="B406" s="31"/>
      <c r="C406" s="31"/>
      <c r="D406" s="31"/>
      <c r="E406" s="32"/>
      <c r="F406" s="32"/>
      <c r="G406" s="33"/>
      <c r="H406" s="31"/>
      <c r="I406" s="28" t="str">
        <f aca="false">IF(F406="","",IF(C406="Short",E406-F406,F406-E406)*D406*IF(L406="",1,L406)-G406)</f>
        <v/>
      </c>
      <c r="J406" s="28" t="str">
        <f aca="false">IF(I406="","",SUM($I$2:I406))</f>
        <v/>
      </c>
      <c r="K406" s="32"/>
      <c r="L406" s="31"/>
      <c r="M406" s="28" t="str">
        <f aca="false">IF(OR(K406="",E406="",F406=""),"",ABS(E406-K406)*D406*IF(L406="",1,L406))</f>
        <v/>
      </c>
      <c r="N406" s="29" t="str">
        <f aca="false">IF(OR(M406="",M406=0),"",I406/M406)</f>
        <v/>
      </c>
      <c r="O406" s="31"/>
      <c r="P406" s="31"/>
    </row>
    <row r="407" customFormat="false" ht="15" hidden="false" customHeight="false" outlineLevel="0" collapsed="false">
      <c r="A407" s="30"/>
      <c r="B407" s="31"/>
      <c r="C407" s="31"/>
      <c r="D407" s="31"/>
      <c r="E407" s="32"/>
      <c r="F407" s="32"/>
      <c r="G407" s="33"/>
      <c r="H407" s="31"/>
      <c r="I407" s="28" t="str">
        <f aca="false">IF(F407="","",IF(C407="Short",E407-F407,F407-E407)*D407*IF(L407="",1,L407)-G407)</f>
        <v/>
      </c>
      <c r="J407" s="28" t="str">
        <f aca="false">IF(I407="","",SUM($I$2:I407))</f>
        <v/>
      </c>
      <c r="K407" s="32"/>
      <c r="L407" s="31"/>
      <c r="M407" s="28" t="str">
        <f aca="false">IF(OR(K407="",E407="",F407=""),"",ABS(E407-K407)*D407*IF(L407="",1,L407))</f>
        <v/>
      </c>
      <c r="N407" s="29" t="str">
        <f aca="false">IF(OR(M407="",M407=0),"",I407/M407)</f>
        <v/>
      </c>
      <c r="O407" s="31"/>
      <c r="P407" s="31"/>
    </row>
    <row r="408" customFormat="false" ht="15" hidden="false" customHeight="false" outlineLevel="0" collapsed="false">
      <c r="A408" s="30"/>
      <c r="B408" s="31"/>
      <c r="C408" s="31"/>
      <c r="D408" s="31"/>
      <c r="E408" s="32"/>
      <c r="F408" s="32"/>
      <c r="G408" s="33"/>
      <c r="H408" s="31"/>
      <c r="I408" s="28" t="str">
        <f aca="false">IF(F408="","",IF(C408="Short",E408-F408,F408-E408)*D408*IF(L408="",1,L408)-G408)</f>
        <v/>
      </c>
      <c r="J408" s="28" t="str">
        <f aca="false">IF(I408="","",SUM($I$2:I408))</f>
        <v/>
      </c>
      <c r="K408" s="32"/>
      <c r="L408" s="31"/>
      <c r="M408" s="28" t="str">
        <f aca="false">IF(OR(K408="",E408="",F408=""),"",ABS(E408-K408)*D408*IF(L408="",1,L408))</f>
        <v/>
      </c>
      <c r="N408" s="29" t="str">
        <f aca="false">IF(OR(M408="",M408=0),"",I408/M408)</f>
        <v/>
      </c>
      <c r="O408" s="31"/>
      <c r="P408" s="31"/>
    </row>
    <row r="409" customFormat="false" ht="15" hidden="false" customHeight="false" outlineLevel="0" collapsed="false">
      <c r="A409" s="30"/>
      <c r="B409" s="31"/>
      <c r="C409" s="31"/>
      <c r="D409" s="31"/>
      <c r="E409" s="32"/>
      <c r="F409" s="32"/>
      <c r="G409" s="33"/>
      <c r="H409" s="31"/>
      <c r="I409" s="28" t="str">
        <f aca="false">IF(F409="","",IF(C409="Short",E409-F409,F409-E409)*D409*IF(L409="",1,L409)-G409)</f>
        <v/>
      </c>
      <c r="J409" s="28" t="str">
        <f aca="false">IF(I409="","",SUM($I$2:I409))</f>
        <v/>
      </c>
      <c r="K409" s="32"/>
      <c r="L409" s="31"/>
      <c r="M409" s="28" t="str">
        <f aca="false">IF(OR(K409="",E409="",F409=""),"",ABS(E409-K409)*D409*IF(L409="",1,L409))</f>
        <v/>
      </c>
      <c r="N409" s="29" t="str">
        <f aca="false">IF(OR(M409="",M409=0),"",I409/M409)</f>
        <v/>
      </c>
      <c r="O409" s="31"/>
      <c r="P409" s="31"/>
    </row>
    <row r="410" customFormat="false" ht="15" hidden="false" customHeight="false" outlineLevel="0" collapsed="false">
      <c r="A410" s="30"/>
      <c r="B410" s="31"/>
      <c r="C410" s="31"/>
      <c r="D410" s="31"/>
      <c r="E410" s="32"/>
      <c r="F410" s="32"/>
      <c r="G410" s="33"/>
      <c r="H410" s="31"/>
      <c r="I410" s="28" t="str">
        <f aca="false">IF(F410="","",IF(C410="Short",E410-F410,F410-E410)*D410*IF(L410="",1,L410)-G410)</f>
        <v/>
      </c>
      <c r="J410" s="28" t="str">
        <f aca="false">IF(I410="","",SUM($I$2:I410))</f>
        <v/>
      </c>
      <c r="K410" s="32"/>
      <c r="L410" s="31"/>
      <c r="M410" s="28" t="str">
        <f aca="false">IF(OR(K410="",E410="",F410=""),"",ABS(E410-K410)*D410*IF(L410="",1,L410))</f>
        <v/>
      </c>
      <c r="N410" s="29" t="str">
        <f aca="false">IF(OR(M410="",M410=0),"",I410/M410)</f>
        <v/>
      </c>
      <c r="O410" s="31"/>
      <c r="P410" s="31"/>
    </row>
    <row r="411" customFormat="false" ht="15" hidden="false" customHeight="false" outlineLevel="0" collapsed="false">
      <c r="A411" s="30"/>
      <c r="B411" s="31"/>
      <c r="C411" s="31"/>
      <c r="D411" s="31"/>
      <c r="E411" s="32"/>
      <c r="F411" s="32"/>
      <c r="G411" s="33"/>
      <c r="H411" s="31"/>
      <c r="I411" s="28" t="str">
        <f aca="false">IF(F411="","",IF(C411="Short",E411-F411,F411-E411)*D411*IF(L411="",1,L411)-G411)</f>
        <v/>
      </c>
      <c r="J411" s="28" t="str">
        <f aca="false">IF(I411="","",SUM($I$2:I411))</f>
        <v/>
      </c>
      <c r="K411" s="32"/>
      <c r="L411" s="31"/>
      <c r="M411" s="28" t="str">
        <f aca="false">IF(OR(K411="",E411="",F411=""),"",ABS(E411-K411)*D411*IF(L411="",1,L411))</f>
        <v/>
      </c>
      <c r="N411" s="29" t="str">
        <f aca="false">IF(OR(M411="",M411=0),"",I411/M411)</f>
        <v/>
      </c>
      <c r="O411" s="31"/>
      <c r="P411" s="31"/>
    </row>
    <row r="412" customFormat="false" ht="15" hidden="false" customHeight="false" outlineLevel="0" collapsed="false">
      <c r="A412" s="30"/>
      <c r="B412" s="31"/>
      <c r="C412" s="31"/>
      <c r="D412" s="31"/>
      <c r="E412" s="32"/>
      <c r="F412" s="32"/>
      <c r="G412" s="33"/>
      <c r="H412" s="31"/>
      <c r="I412" s="28" t="str">
        <f aca="false">IF(F412="","",IF(C412="Short",E412-F412,F412-E412)*D412*IF(L412="",1,L412)-G412)</f>
        <v/>
      </c>
      <c r="J412" s="28" t="str">
        <f aca="false">IF(I412="","",SUM($I$2:I412))</f>
        <v/>
      </c>
      <c r="K412" s="32"/>
      <c r="L412" s="31"/>
      <c r="M412" s="28" t="str">
        <f aca="false">IF(OR(K412="",E412="",F412=""),"",ABS(E412-K412)*D412*IF(L412="",1,L412))</f>
        <v/>
      </c>
      <c r="N412" s="29" t="str">
        <f aca="false">IF(OR(M412="",M412=0),"",I412/M412)</f>
        <v/>
      </c>
      <c r="O412" s="31"/>
      <c r="P412" s="31"/>
    </row>
    <row r="413" customFormat="false" ht="15" hidden="false" customHeight="false" outlineLevel="0" collapsed="false">
      <c r="A413" s="30"/>
      <c r="B413" s="31"/>
      <c r="C413" s="31"/>
      <c r="D413" s="31"/>
      <c r="E413" s="32"/>
      <c r="F413" s="32"/>
      <c r="G413" s="33"/>
      <c r="H413" s="31"/>
      <c r="I413" s="28" t="str">
        <f aca="false">IF(F413="","",IF(C413="Short",E413-F413,F413-E413)*D413*IF(L413="",1,L413)-G413)</f>
        <v/>
      </c>
      <c r="J413" s="28" t="str">
        <f aca="false">IF(I413="","",SUM($I$2:I413))</f>
        <v/>
      </c>
      <c r="K413" s="32"/>
      <c r="L413" s="31"/>
      <c r="M413" s="28" t="str">
        <f aca="false">IF(OR(K413="",E413="",F413=""),"",ABS(E413-K413)*D413*IF(L413="",1,L413))</f>
        <v/>
      </c>
      <c r="N413" s="29" t="str">
        <f aca="false">IF(OR(M413="",M413=0),"",I413/M413)</f>
        <v/>
      </c>
      <c r="O413" s="31"/>
      <c r="P413" s="31"/>
    </row>
    <row r="414" customFormat="false" ht="15" hidden="false" customHeight="false" outlineLevel="0" collapsed="false">
      <c r="A414" s="30"/>
      <c r="B414" s="31"/>
      <c r="C414" s="31"/>
      <c r="D414" s="31"/>
      <c r="E414" s="32"/>
      <c r="F414" s="32"/>
      <c r="G414" s="33"/>
      <c r="H414" s="31"/>
      <c r="I414" s="28" t="str">
        <f aca="false">IF(F414="","",IF(C414="Short",E414-F414,F414-E414)*D414*IF(L414="",1,L414)-G414)</f>
        <v/>
      </c>
      <c r="J414" s="28" t="str">
        <f aca="false">IF(I414="","",SUM($I$2:I414))</f>
        <v/>
      </c>
      <c r="K414" s="32"/>
      <c r="L414" s="31"/>
      <c r="M414" s="28" t="str">
        <f aca="false">IF(OR(K414="",E414="",F414=""),"",ABS(E414-K414)*D414*IF(L414="",1,L414))</f>
        <v/>
      </c>
      <c r="N414" s="29" t="str">
        <f aca="false">IF(OR(M414="",M414=0),"",I414/M414)</f>
        <v/>
      </c>
      <c r="O414" s="31"/>
      <c r="P414" s="31"/>
    </row>
    <row r="415" customFormat="false" ht="15" hidden="false" customHeight="false" outlineLevel="0" collapsed="false">
      <c r="A415" s="30"/>
      <c r="B415" s="31"/>
      <c r="C415" s="31"/>
      <c r="D415" s="31"/>
      <c r="E415" s="32"/>
      <c r="F415" s="32"/>
      <c r="G415" s="33"/>
      <c r="H415" s="31"/>
      <c r="I415" s="28" t="str">
        <f aca="false">IF(F415="","",IF(C415="Short",E415-F415,F415-E415)*D415*IF(L415="",1,L415)-G415)</f>
        <v/>
      </c>
      <c r="J415" s="28" t="str">
        <f aca="false">IF(I415="","",SUM($I$2:I415))</f>
        <v/>
      </c>
      <c r="K415" s="32"/>
      <c r="L415" s="31"/>
      <c r="M415" s="28" t="str">
        <f aca="false">IF(OR(K415="",E415="",F415=""),"",ABS(E415-K415)*D415*IF(L415="",1,L415))</f>
        <v/>
      </c>
      <c r="N415" s="29" t="str">
        <f aca="false">IF(OR(M415="",M415=0),"",I415/M415)</f>
        <v/>
      </c>
      <c r="O415" s="31"/>
      <c r="P415" s="31"/>
    </row>
    <row r="416" customFormat="false" ht="15" hidden="false" customHeight="false" outlineLevel="0" collapsed="false">
      <c r="A416" s="30"/>
      <c r="B416" s="31"/>
      <c r="C416" s="31"/>
      <c r="D416" s="31"/>
      <c r="E416" s="32"/>
      <c r="F416" s="32"/>
      <c r="G416" s="33"/>
      <c r="H416" s="31"/>
      <c r="I416" s="28" t="str">
        <f aca="false">IF(F416="","",IF(C416="Short",E416-F416,F416-E416)*D416*IF(L416="",1,L416)-G416)</f>
        <v/>
      </c>
      <c r="J416" s="28" t="str">
        <f aca="false">IF(I416="","",SUM($I$2:I416))</f>
        <v/>
      </c>
      <c r="K416" s="32"/>
      <c r="L416" s="31"/>
      <c r="M416" s="28" t="str">
        <f aca="false">IF(OR(K416="",E416="",F416=""),"",ABS(E416-K416)*D416*IF(L416="",1,L416))</f>
        <v/>
      </c>
      <c r="N416" s="29" t="str">
        <f aca="false">IF(OR(M416="",M416=0),"",I416/M416)</f>
        <v/>
      </c>
      <c r="O416" s="31"/>
      <c r="P416" s="31"/>
    </row>
    <row r="417" customFormat="false" ht="15" hidden="false" customHeight="false" outlineLevel="0" collapsed="false">
      <c r="A417" s="30"/>
      <c r="B417" s="31"/>
      <c r="C417" s="31"/>
      <c r="D417" s="31"/>
      <c r="E417" s="32"/>
      <c r="F417" s="32"/>
      <c r="G417" s="33"/>
      <c r="H417" s="31"/>
      <c r="I417" s="28" t="str">
        <f aca="false">IF(F417="","",IF(C417="Short",E417-F417,F417-E417)*D417*IF(L417="",1,L417)-G417)</f>
        <v/>
      </c>
      <c r="J417" s="28" t="str">
        <f aca="false">IF(I417="","",SUM($I$2:I417))</f>
        <v/>
      </c>
      <c r="K417" s="32"/>
      <c r="L417" s="31"/>
      <c r="M417" s="28" t="str">
        <f aca="false">IF(OR(K417="",E417="",F417=""),"",ABS(E417-K417)*D417*IF(L417="",1,L417))</f>
        <v/>
      </c>
      <c r="N417" s="29" t="str">
        <f aca="false">IF(OR(M417="",M417=0),"",I417/M417)</f>
        <v/>
      </c>
      <c r="O417" s="31"/>
      <c r="P417" s="31"/>
    </row>
    <row r="418" customFormat="false" ht="15" hidden="false" customHeight="false" outlineLevel="0" collapsed="false">
      <c r="A418" s="30"/>
      <c r="B418" s="31"/>
      <c r="C418" s="31"/>
      <c r="D418" s="31"/>
      <c r="E418" s="32"/>
      <c r="F418" s="32"/>
      <c r="G418" s="33"/>
      <c r="H418" s="31"/>
      <c r="I418" s="28" t="str">
        <f aca="false">IF(F418="","",IF(C418="Short",E418-F418,F418-E418)*D418*IF(L418="",1,L418)-G418)</f>
        <v/>
      </c>
      <c r="J418" s="28" t="str">
        <f aca="false">IF(I418="","",SUM($I$2:I418))</f>
        <v/>
      </c>
      <c r="K418" s="32"/>
      <c r="L418" s="31"/>
      <c r="M418" s="28" t="str">
        <f aca="false">IF(OR(K418="",E418="",F418=""),"",ABS(E418-K418)*D418*IF(L418="",1,L418))</f>
        <v/>
      </c>
      <c r="N418" s="29" t="str">
        <f aca="false">IF(OR(M418="",M418=0),"",I418/M418)</f>
        <v/>
      </c>
      <c r="O418" s="31"/>
      <c r="P418" s="31"/>
    </row>
    <row r="419" customFormat="false" ht="15" hidden="false" customHeight="false" outlineLevel="0" collapsed="false">
      <c r="A419" s="30"/>
      <c r="B419" s="31"/>
      <c r="C419" s="31"/>
      <c r="D419" s="31"/>
      <c r="E419" s="32"/>
      <c r="F419" s="32"/>
      <c r="G419" s="33"/>
      <c r="H419" s="31"/>
      <c r="I419" s="28" t="str">
        <f aca="false">IF(F419="","",IF(C419="Short",E419-F419,F419-E419)*D419*IF(L419="",1,L419)-G419)</f>
        <v/>
      </c>
      <c r="J419" s="28" t="str">
        <f aca="false">IF(I419="","",SUM($I$2:I419))</f>
        <v/>
      </c>
      <c r="K419" s="32"/>
      <c r="L419" s="31"/>
      <c r="M419" s="28" t="str">
        <f aca="false">IF(OR(K419="",E419="",F419=""),"",ABS(E419-K419)*D419*IF(L419="",1,L419))</f>
        <v/>
      </c>
      <c r="N419" s="29" t="str">
        <f aca="false">IF(OR(M419="",M419=0),"",I419/M419)</f>
        <v/>
      </c>
      <c r="O419" s="31"/>
      <c r="P419" s="31"/>
    </row>
    <row r="420" customFormat="false" ht="15" hidden="false" customHeight="false" outlineLevel="0" collapsed="false">
      <c r="A420" s="30"/>
      <c r="B420" s="31"/>
      <c r="C420" s="31"/>
      <c r="D420" s="31"/>
      <c r="E420" s="32"/>
      <c r="F420" s="32"/>
      <c r="G420" s="33"/>
      <c r="H420" s="31"/>
      <c r="I420" s="28" t="str">
        <f aca="false">IF(F420="","",IF(C420="Short",E420-F420,F420-E420)*D420*IF(L420="",1,L420)-G420)</f>
        <v/>
      </c>
      <c r="J420" s="28" t="str">
        <f aca="false">IF(I420="","",SUM($I$2:I420))</f>
        <v/>
      </c>
      <c r="K420" s="32"/>
      <c r="L420" s="31"/>
      <c r="M420" s="28" t="str">
        <f aca="false">IF(OR(K420="",E420="",F420=""),"",ABS(E420-K420)*D420*IF(L420="",1,L420))</f>
        <v/>
      </c>
      <c r="N420" s="29" t="str">
        <f aca="false">IF(OR(M420="",M420=0),"",I420/M420)</f>
        <v/>
      </c>
      <c r="O420" s="31"/>
      <c r="P420" s="31"/>
    </row>
    <row r="421" customFormat="false" ht="15" hidden="false" customHeight="false" outlineLevel="0" collapsed="false">
      <c r="A421" s="30"/>
      <c r="B421" s="31"/>
      <c r="C421" s="31"/>
      <c r="D421" s="31"/>
      <c r="E421" s="32"/>
      <c r="F421" s="32"/>
      <c r="G421" s="33"/>
      <c r="H421" s="31"/>
      <c r="I421" s="28" t="str">
        <f aca="false">IF(F421="","",IF(C421="Short",E421-F421,F421-E421)*D421*IF(L421="",1,L421)-G421)</f>
        <v/>
      </c>
      <c r="J421" s="28" t="str">
        <f aca="false">IF(I421="","",SUM($I$2:I421))</f>
        <v/>
      </c>
      <c r="K421" s="32"/>
      <c r="L421" s="31"/>
      <c r="M421" s="28" t="str">
        <f aca="false">IF(OR(K421="",E421="",F421=""),"",ABS(E421-K421)*D421*IF(L421="",1,L421))</f>
        <v/>
      </c>
      <c r="N421" s="29" t="str">
        <f aca="false">IF(OR(M421="",M421=0),"",I421/M421)</f>
        <v/>
      </c>
      <c r="O421" s="31"/>
      <c r="P421" s="31"/>
    </row>
    <row r="422" customFormat="false" ht="15" hidden="false" customHeight="false" outlineLevel="0" collapsed="false">
      <c r="A422" s="30"/>
      <c r="B422" s="31"/>
      <c r="C422" s="31"/>
      <c r="D422" s="31"/>
      <c r="E422" s="32"/>
      <c r="F422" s="32"/>
      <c r="G422" s="33"/>
      <c r="H422" s="31"/>
      <c r="I422" s="28" t="str">
        <f aca="false">IF(F422="","",IF(C422="Short",E422-F422,F422-E422)*D422*IF(L422="",1,L422)-G422)</f>
        <v/>
      </c>
      <c r="J422" s="28" t="str">
        <f aca="false">IF(I422="","",SUM($I$2:I422))</f>
        <v/>
      </c>
      <c r="K422" s="32"/>
      <c r="L422" s="31"/>
      <c r="M422" s="28" t="str">
        <f aca="false">IF(OR(K422="",E422="",F422=""),"",ABS(E422-K422)*D422*IF(L422="",1,L422))</f>
        <v/>
      </c>
      <c r="N422" s="29" t="str">
        <f aca="false">IF(OR(M422="",M422=0),"",I422/M422)</f>
        <v/>
      </c>
      <c r="O422" s="31"/>
      <c r="P422" s="31"/>
    </row>
    <row r="423" customFormat="false" ht="15" hidden="false" customHeight="false" outlineLevel="0" collapsed="false">
      <c r="A423" s="30"/>
      <c r="B423" s="31"/>
      <c r="C423" s="31"/>
      <c r="D423" s="31"/>
      <c r="E423" s="32"/>
      <c r="F423" s="32"/>
      <c r="G423" s="33"/>
      <c r="H423" s="31"/>
      <c r="I423" s="28" t="str">
        <f aca="false">IF(F423="","",IF(C423="Short",E423-F423,F423-E423)*D423*IF(L423="",1,L423)-G423)</f>
        <v/>
      </c>
      <c r="J423" s="28" t="str">
        <f aca="false">IF(I423="","",SUM($I$2:I423))</f>
        <v/>
      </c>
      <c r="K423" s="32"/>
      <c r="L423" s="31"/>
      <c r="M423" s="28" t="str">
        <f aca="false">IF(OR(K423="",E423="",F423=""),"",ABS(E423-K423)*D423*IF(L423="",1,L423))</f>
        <v/>
      </c>
      <c r="N423" s="29" t="str">
        <f aca="false">IF(OR(M423="",M423=0),"",I423/M423)</f>
        <v/>
      </c>
      <c r="O423" s="31"/>
      <c r="P423" s="31"/>
    </row>
    <row r="424" customFormat="false" ht="15" hidden="false" customHeight="false" outlineLevel="0" collapsed="false">
      <c r="A424" s="30"/>
      <c r="B424" s="31"/>
      <c r="C424" s="31"/>
      <c r="D424" s="31"/>
      <c r="E424" s="32"/>
      <c r="F424" s="32"/>
      <c r="G424" s="33"/>
      <c r="H424" s="31"/>
      <c r="I424" s="28" t="str">
        <f aca="false">IF(F424="","",IF(C424="Short",E424-F424,F424-E424)*D424*IF(L424="",1,L424)-G424)</f>
        <v/>
      </c>
      <c r="J424" s="28" t="str">
        <f aca="false">IF(I424="","",SUM($I$2:I424))</f>
        <v/>
      </c>
      <c r="K424" s="32"/>
      <c r="L424" s="31"/>
      <c r="M424" s="28" t="str">
        <f aca="false">IF(OR(K424="",E424="",F424=""),"",ABS(E424-K424)*D424*IF(L424="",1,L424))</f>
        <v/>
      </c>
      <c r="N424" s="29" t="str">
        <f aca="false">IF(OR(M424="",M424=0),"",I424/M424)</f>
        <v/>
      </c>
      <c r="O424" s="31"/>
      <c r="P424" s="31"/>
    </row>
    <row r="425" customFormat="false" ht="15" hidden="false" customHeight="false" outlineLevel="0" collapsed="false">
      <c r="A425" s="30"/>
      <c r="B425" s="31"/>
      <c r="C425" s="31"/>
      <c r="D425" s="31"/>
      <c r="E425" s="32"/>
      <c r="F425" s="32"/>
      <c r="G425" s="33"/>
      <c r="H425" s="31"/>
      <c r="I425" s="28" t="str">
        <f aca="false">IF(F425="","",IF(C425="Short",E425-F425,F425-E425)*D425*IF(L425="",1,L425)-G425)</f>
        <v/>
      </c>
      <c r="J425" s="28" t="str">
        <f aca="false">IF(I425="","",SUM($I$2:I425))</f>
        <v/>
      </c>
      <c r="K425" s="32"/>
      <c r="L425" s="31"/>
      <c r="M425" s="28" t="str">
        <f aca="false">IF(OR(K425="",E425="",F425=""),"",ABS(E425-K425)*D425*IF(L425="",1,L425))</f>
        <v/>
      </c>
      <c r="N425" s="29" t="str">
        <f aca="false">IF(OR(M425="",M425=0),"",I425/M425)</f>
        <v/>
      </c>
      <c r="O425" s="31"/>
      <c r="P425" s="31"/>
    </row>
    <row r="426" customFormat="false" ht="15" hidden="false" customHeight="false" outlineLevel="0" collapsed="false">
      <c r="A426" s="30"/>
      <c r="B426" s="31"/>
      <c r="C426" s="31"/>
      <c r="D426" s="31"/>
      <c r="E426" s="32"/>
      <c r="F426" s="32"/>
      <c r="G426" s="33"/>
      <c r="H426" s="31"/>
      <c r="I426" s="28" t="str">
        <f aca="false">IF(F426="","",IF(C426="Short",E426-F426,F426-E426)*D426*IF(L426="",1,L426)-G426)</f>
        <v/>
      </c>
      <c r="J426" s="28" t="str">
        <f aca="false">IF(I426="","",SUM($I$2:I426))</f>
        <v/>
      </c>
      <c r="K426" s="32"/>
      <c r="L426" s="31"/>
      <c r="M426" s="28" t="str">
        <f aca="false">IF(OR(K426="",E426="",F426=""),"",ABS(E426-K426)*D426*IF(L426="",1,L426))</f>
        <v/>
      </c>
      <c r="N426" s="29" t="str">
        <f aca="false">IF(OR(M426="",M426=0),"",I426/M426)</f>
        <v/>
      </c>
      <c r="O426" s="31"/>
      <c r="P426" s="31"/>
    </row>
    <row r="427" customFormat="false" ht="15" hidden="false" customHeight="false" outlineLevel="0" collapsed="false">
      <c r="A427" s="30"/>
      <c r="B427" s="31"/>
      <c r="C427" s="31"/>
      <c r="D427" s="31"/>
      <c r="E427" s="32"/>
      <c r="F427" s="32"/>
      <c r="G427" s="33"/>
      <c r="H427" s="31"/>
      <c r="I427" s="28" t="str">
        <f aca="false">IF(F427="","",IF(C427="Short",E427-F427,F427-E427)*D427*IF(L427="",1,L427)-G427)</f>
        <v/>
      </c>
      <c r="J427" s="28" t="str">
        <f aca="false">IF(I427="","",SUM($I$2:I427))</f>
        <v/>
      </c>
      <c r="K427" s="32"/>
      <c r="L427" s="31"/>
      <c r="M427" s="28" t="str">
        <f aca="false">IF(OR(K427="",E427="",F427=""),"",ABS(E427-K427)*D427*IF(L427="",1,L427))</f>
        <v/>
      </c>
      <c r="N427" s="29" t="str">
        <f aca="false">IF(OR(M427="",M427=0),"",I427/M427)</f>
        <v/>
      </c>
      <c r="O427" s="31"/>
      <c r="P427" s="31"/>
    </row>
    <row r="428" customFormat="false" ht="15" hidden="false" customHeight="false" outlineLevel="0" collapsed="false">
      <c r="A428" s="30"/>
      <c r="B428" s="31"/>
      <c r="C428" s="31"/>
      <c r="D428" s="31"/>
      <c r="E428" s="32"/>
      <c r="F428" s="32"/>
      <c r="G428" s="33"/>
      <c r="H428" s="31"/>
      <c r="I428" s="28" t="str">
        <f aca="false">IF(F428="","",IF(C428="Short",E428-F428,F428-E428)*D428*IF(L428="",1,L428)-G428)</f>
        <v/>
      </c>
      <c r="J428" s="28" t="str">
        <f aca="false">IF(I428="","",SUM($I$2:I428))</f>
        <v/>
      </c>
      <c r="K428" s="32"/>
      <c r="L428" s="31"/>
      <c r="M428" s="28" t="str">
        <f aca="false">IF(OR(K428="",E428="",F428=""),"",ABS(E428-K428)*D428*IF(L428="",1,L428))</f>
        <v/>
      </c>
      <c r="N428" s="29" t="str">
        <f aca="false">IF(OR(M428="",M428=0),"",I428/M428)</f>
        <v/>
      </c>
      <c r="O428" s="31"/>
      <c r="P428" s="31"/>
    </row>
    <row r="429" customFormat="false" ht="15" hidden="false" customHeight="false" outlineLevel="0" collapsed="false">
      <c r="A429" s="30"/>
      <c r="B429" s="31"/>
      <c r="C429" s="31"/>
      <c r="D429" s="31"/>
      <c r="E429" s="32"/>
      <c r="F429" s="32"/>
      <c r="G429" s="33"/>
      <c r="H429" s="31"/>
      <c r="I429" s="28" t="str">
        <f aca="false">IF(F429="","",IF(C429="Short",E429-F429,F429-E429)*D429*IF(L429="",1,L429)-G429)</f>
        <v/>
      </c>
      <c r="J429" s="28" t="str">
        <f aca="false">IF(I429="","",SUM($I$2:I429))</f>
        <v/>
      </c>
      <c r="K429" s="32"/>
      <c r="L429" s="31"/>
      <c r="M429" s="28" t="str">
        <f aca="false">IF(OR(K429="",E429="",F429=""),"",ABS(E429-K429)*D429*IF(L429="",1,L429))</f>
        <v/>
      </c>
      <c r="N429" s="29" t="str">
        <f aca="false">IF(OR(M429="",M429=0),"",I429/M429)</f>
        <v/>
      </c>
      <c r="O429" s="31"/>
      <c r="P429" s="31"/>
    </row>
    <row r="430" customFormat="false" ht="15" hidden="false" customHeight="false" outlineLevel="0" collapsed="false">
      <c r="A430" s="30"/>
      <c r="B430" s="31"/>
      <c r="C430" s="31"/>
      <c r="D430" s="31"/>
      <c r="E430" s="32"/>
      <c r="F430" s="32"/>
      <c r="G430" s="33"/>
      <c r="H430" s="31"/>
      <c r="I430" s="28" t="str">
        <f aca="false">IF(F430="","",IF(C430="Short",E430-F430,F430-E430)*D430*IF(L430="",1,L430)-G430)</f>
        <v/>
      </c>
      <c r="J430" s="28" t="str">
        <f aca="false">IF(I430="","",SUM($I$2:I430))</f>
        <v/>
      </c>
      <c r="K430" s="32"/>
      <c r="L430" s="31"/>
      <c r="M430" s="28" t="str">
        <f aca="false">IF(OR(K430="",E430="",F430=""),"",ABS(E430-K430)*D430*IF(L430="",1,L430))</f>
        <v/>
      </c>
      <c r="N430" s="29" t="str">
        <f aca="false">IF(OR(M430="",M430=0),"",I430/M430)</f>
        <v/>
      </c>
      <c r="O430" s="31"/>
      <c r="P430" s="31"/>
    </row>
    <row r="431" customFormat="false" ht="15" hidden="false" customHeight="false" outlineLevel="0" collapsed="false">
      <c r="A431" s="30"/>
      <c r="B431" s="31"/>
      <c r="C431" s="31"/>
      <c r="D431" s="31"/>
      <c r="E431" s="32"/>
      <c r="F431" s="32"/>
      <c r="G431" s="33"/>
      <c r="H431" s="31"/>
      <c r="I431" s="28" t="str">
        <f aca="false">IF(F431="","",IF(C431="Short",E431-F431,F431-E431)*D431*IF(L431="",1,L431)-G431)</f>
        <v/>
      </c>
      <c r="J431" s="28" t="str">
        <f aca="false">IF(I431="","",SUM($I$2:I431))</f>
        <v/>
      </c>
      <c r="K431" s="32"/>
      <c r="L431" s="31"/>
      <c r="M431" s="28" t="str">
        <f aca="false">IF(OR(K431="",E431="",F431=""),"",ABS(E431-K431)*D431*IF(L431="",1,L431))</f>
        <v/>
      </c>
      <c r="N431" s="29" t="str">
        <f aca="false">IF(OR(M431="",M431=0),"",I431/M431)</f>
        <v/>
      </c>
      <c r="O431" s="31"/>
      <c r="P431" s="31"/>
    </row>
    <row r="432" customFormat="false" ht="15" hidden="false" customHeight="false" outlineLevel="0" collapsed="false">
      <c r="A432" s="30"/>
      <c r="B432" s="31"/>
      <c r="C432" s="31"/>
      <c r="D432" s="31"/>
      <c r="E432" s="32"/>
      <c r="F432" s="32"/>
      <c r="G432" s="33"/>
      <c r="H432" s="31"/>
      <c r="I432" s="28" t="str">
        <f aca="false">IF(F432="","",IF(C432="Short",E432-F432,F432-E432)*D432*IF(L432="",1,L432)-G432)</f>
        <v/>
      </c>
      <c r="J432" s="28" t="str">
        <f aca="false">IF(I432="","",SUM($I$2:I432))</f>
        <v/>
      </c>
      <c r="K432" s="32"/>
      <c r="L432" s="31"/>
      <c r="M432" s="28" t="str">
        <f aca="false">IF(OR(K432="",E432="",F432=""),"",ABS(E432-K432)*D432*IF(L432="",1,L432))</f>
        <v/>
      </c>
      <c r="N432" s="29" t="str">
        <f aca="false">IF(OR(M432="",M432=0),"",I432/M432)</f>
        <v/>
      </c>
      <c r="O432" s="31"/>
      <c r="P432" s="31"/>
    </row>
    <row r="433" customFormat="false" ht="15" hidden="false" customHeight="false" outlineLevel="0" collapsed="false">
      <c r="A433" s="30"/>
      <c r="B433" s="31"/>
      <c r="C433" s="31"/>
      <c r="D433" s="31"/>
      <c r="E433" s="32"/>
      <c r="F433" s="32"/>
      <c r="G433" s="33"/>
      <c r="H433" s="31"/>
      <c r="I433" s="28" t="str">
        <f aca="false">IF(F433="","",IF(C433="Short",E433-F433,F433-E433)*D433*IF(L433="",1,L433)-G433)</f>
        <v/>
      </c>
      <c r="J433" s="28" t="str">
        <f aca="false">IF(I433="","",SUM($I$2:I433))</f>
        <v/>
      </c>
      <c r="K433" s="32"/>
      <c r="L433" s="31"/>
      <c r="M433" s="28" t="str">
        <f aca="false">IF(OR(K433="",E433="",F433=""),"",ABS(E433-K433)*D433*IF(L433="",1,L433))</f>
        <v/>
      </c>
      <c r="N433" s="29" t="str">
        <f aca="false">IF(OR(M433="",M433=0),"",I433/M433)</f>
        <v/>
      </c>
      <c r="O433" s="31"/>
      <c r="P433" s="31"/>
    </row>
    <row r="434" customFormat="false" ht="15" hidden="false" customHeight="false" outlineLevel="0" collapsed="false">
      <c r="A434" s="30"/>
      <c r="B434" s="31"/>
      <c r="C434" s="31"/>
      <c r="D434" s="31"/>
      <c r="E434" s="32"/>
      <c r="F434" s="32"/>
      <c r="G434" s="33"/>
      <c r="H434" s="31"/>
      <c r="I434" s="28" t="str">
        <f aca="false">IF(F434="","",IF(C434="Short",E434-F434,F434-E434)*D434*IF(L434="",1,L434)-G434)</f>
        <v/>
      </c>
      <c r="J434" s="28" t="str">
        <f aca="false">IF(I434="","",SUM($I$2:I434))</f>
        <v/>
      </c>
      <c r="K434" s="32"/>
      <c r="L434" s="31"/>
      <c r="M434" s="28" t="str">
        <f aca="false">IF(OR(K434="",E434="",F434=""),"",ABS(E434-K434)*D434*IF(L434="",1,L434))</f>
        <v/>
      </c>
      <c r="N434" s="29" t="str">
        <f aca="false">IF(OR(M434="",M434=0),"",I434/M434)</f>
        <v/>
      </c>
      <c r="O434" s="31"/>
      <c r="P434" s="31"/>
    </row>
    <row r="435" customFormat="false" ht="15" hidden="false" customHeight="false" outlineLevel="0" collapsed="false">
      <c r="A435" s="30"/>
      <c r="B435" s="31"/>
      <c r="C435" s="31"/>
      <c r="D435" s="31"/>
      <c r="E435" s="32"/>
      <c r="F435" s="32"/>
      <c r="G435" s="33"/>
      <c r="H435" s="31"/>
      <c r="I435" s="28" t="str">
        <f aca="false">IF(F435="","",IF(C435="Short",E435-F435,F435-E435)*D435*IF(L435="",1,L435)-G435)</f>
        <v/>
      </c>
      <c r="J435" s="28" t="str">
        <f aca="false">IF(I435="","",SUM($I$2:I435))</f>
        <v/>
      </c>
      <c r="K435" s="32"/>
      <c r="L435" s="31"/>
      <c r="M435" s="28" t="str">
        <f aca="false">IF(OR(K435="",E435="",F435=""),"",ABS(E435-K435)*D435*IF(L435="",1,L435))</f>
        <v/>
      </c>
      <c r="N435" s="29" t="str">
        <f aca="false">IF(OR(M435="",M435=0),"",I435/M435)</f>
        <v/>
      </c>
      <c r="O435" s="31"/>
      <c r="P435" s="31"/>
    </row>
    <row r="436" customFormat="false" ht="15" hidden="false" customHeight="false" outlineLevel="0" collapsed="false">
      <c r="A436" s="30"/>
      <c r="B436" s="31"/>
      <c r="C436" s="31"/>
      <c r="D436" s="31"/>
      <c r="E436" s="32"/>
      <c r="F436" s="32"/>
      <c r="G436" s="33"/>
      <c r="H436" s="31"/>
      <c r="I436" s="28" t="str">
        <f aca="false">IF(F436="","",IF(C436="Short",E436-F436,F436-E436)*D436*IF(L436="",1,L436)-G436)</f>
        <v/>
      </c>
      <c r="J436" s="28" t="str">
        <f aca="false">IF(I436="","",SUM($I$2:I436))</f>
        <v/>
      </c>
      <c r="K436" s="32"/>
      <c r="L436" s="31"/>
      <c r="M436" s="28" t="str">
        <f aca="false">IF(OR(K436="",E436="",F436=""),"",ABS(E436-K436)*D436*IF(L436="",1,L436))</f>
        <v/>
      </c>
      <c r="N436" s="29" t="str">
        <f aca="false">IF(OR(M436="",M436=0),"",I436/M436)</f>
        <v/>
      </c>
      <c r="O436" s="31"/>
      <c r="P436" s="31"/>
    </row>
    <row r="437" customFormat="false" ht="15" hidden="false" customHeight="false" outlineLevel="0" collapsed="false">
      <c r="A437" s="30"/>
      <c r="B437" s="31"/>
      <c r="C437" s="31"/>
      <c r="D437" s="31"/>
      <c r="E437" s="32"/>
      <c r="F437" s="32"/>
      <c r="G437" s="33"/>
      <c r="H437" s="31"/>
      <c r="I437" s="28" t="str">
        <f aca="false">IF(F437="","",IF(C437="Short",E437-F437,F437-E437)*D437*IF(L437="",1,L437)-G437)</f>
        <v/>
      </c>
      <c r="J437" s="28" t="str">
        <f aca="false">IF(I437="","",SUM($I$2:I437))</f>
        <v/>
      </c>
      <c r="K437" s="32"/>
      <c r="L437" s="31"/>
      <c r="M437" s="28" t="str">
        <f aca="false">IF(OR(K437="",E437="",F437=""),"",ABS(E437-K437)*D437*IF(L437="",1,L437))</f>
        <v/>
      </c>
      <c r="N437" s="29" t="str">
        <f aca="false">IF(OR(M437="",M437=0),"",I437/M437)</f>
        <v/>
      </c>
      <c r="O437" s="31"/>
      <c r="P437" s="31"/>
    </row>
    <row r="438" customFormat="false" ht="15" hidden="false" customHeight="false" outlineLevel="0" collapsed="false">
      <c r="A438" s="30"/>
      <c r="B438" s="31"/>
      <c r="C438" s="31"/>
      <c r="D438" s="31"/>
      <c r="E438" s="32"/>
      <c r="F438" s="32"/>
      <c r="G438" s="33"/>
      <c r="H438" s="31"/>
      <c r="I438" s="28" t="str">
        <f aca="false">IF(F438="","",IF(C438="Short",E438-F438,F438-E438)*D438*IF(L438="",1,L438)-G438)</f>
        <v/>
      </c>
      <c r="J438" s="28" t="str">
        <f aca="false">IF(I438="","",SUM($I$2:I438))</f>
        <v/>
      </c>
      <c r="K438" s="32"/>
      <c r="L438" s="31"/>
      <c r="M438" s="28" t="str">
        <f aca="false">IF(OR(K438="",E438="",F438=""),"",ABS(E438-K438)*D438*IF(L438="",1,L438))</f>
        <v/>
      </c>
      <c r="N438" s="29" t="str">
        <f aca="false">IF(OR(M438="",M438=0),"",I438/M438)</f>
        <v/>
      </c>
      <c r="O438" s="31"/>
      <c r="P438" s="31"/>
    </row>
    <row r="439" customFormat="false" ht="15" hidden="false" customHeight="false" outlineLevel="0" collapsed="false">
      <c r="A439" s="30"/>
      <c r="B439" s="31"/>
      <c r="C439" s="31"/>
      <c r="D439" s="31"/>
      <c r="E439" s="32"/>
      <c r="F439" s="32"/>
      <c r="G439" s="33"/>
      <c r="H439" s="31"/>
      <c r="I439" s="28" t="str">
        <f aca="false">IF(F439="","",IF(C439="Short",E439-F439,F439-E439)*D439*IF(L439="",1,L439)-G439)</f>
        <v/>
      </c>
      <c r="J439" s="28" t="str">
        <f aca="false">IF(I439="","",SUM($I$2:I439))</f>
        <v/>
      </c>
      <c r="K439" s="32"/>
      <c r="L439" s="31"/>
      <c r="M439" s="28" t="str">
        <f aca="false">IF(OR(K439="",E439="",F439=""),"",ABS(E439-K439)*D439*IF(L439="",1,L439))</f>
        <v/>
      </c>
      <c r="N439" s="29" t="str">
        <f aca="false">IF(OR(M439="",M439=0),"",I439/M439)</f>
        <v/>
      </c>
      <c r="O439" s="31"/>
      <c r="P439" s="31"/>
    </row>
    <row r="440" customFormat="false" ht="15" hidden="false" customHeight="false" outlineLevel="0" collapsed="false">
      <c r="A440" s="30"/>
      <c r="B440" s="31"/>
      <c r="C440" s="31"/>
      <c r="D440" s="31"/>
      <c r="E440" s="32"/>
      <c r="F440" s="32"/>
      <c r="G440" s="33"/>
      <c r="H440" s="31"/>
      <c r="I440" s="28" t="str">
        <f aca="false">IF(F440="","",IF(C440="Short",E440-F440,F440-E440)*D440*IF(L440="",1,L440)-G440)</f>
        <v/>
      </c>
      <c r="J440" s="28" t="str">
        <f aca="false">IF(I440="","",SUM($I$2:I440))</f>
        <v/>
      </c>
      <c r="K440" s="32"/>
      <c r="L440" s="31"/>
      <c r="M440" s="28" t="str">
        <f aca="false">IF(OR(K440="",E440="",F440=""),"",ABS(E440-K440)*D440*IF(L440="",1,L440))</f>
        <v/>
      </c>
      <c r="N440" s="29" t="str">
        <f aca="false">IF(OR(M440="",M440=0),"",I440/M440)</f>
        <v/>
      </c>
      <c r="O440" s="31"/>
      <c r="P440" s="31"/>
    </row>
    <row r="441" customFormat="false" ht="15" hidden="false" customHeight="false" outlineLevel="0" collapsed="false">
      <c r="A441" s="30"/>
      <c r="B441" s="31"/>
      <c r="C441" s="31"/>
      <c r="D441" s="31"/>
      <c r="E441" s="32"/>
      <c r="F441" s="32"/>
      <c r="G441" s="33"/>
      <c r="H441" s="31"/>
      <c r="I441" s="28" t="str">
        <f aca="false">IF(F441="","",IF(C441="Short",E441-F441,F441-E441)*D441*IF(L441="",1,L441)-G441)</f>
        <v/>
      </c>
      <c r="J441" s="28" t="str">
        <f aca="false">IF(I441="","",SUM($I$2:I441))</f>
        <v/>
      </c>
      <c r="K441" s="32"/>
      <c r="L441" s="31"/>
      <c r="M441" s="28" t="str">
        <f aca="false">IF(OR(K441="",E441="",F441=""),"",ABS(E441-K441)*D441*IF(L441="",1,L441))</f>
        <v/>
      </c>
      <c r="N441" s="29" t="str">
        <f aca="false">IF(OR(M441="",M441=0),"",I441/M441)</f>
        <v/>
      </c>
      <c r="O441" s="31"/>
      <c r="P441" s="31"/>
    </row>
    <row r="442" customFormat="false" ht="15" hidden="false" customHeight="false" outlineLevel="0" collapsed="false">
      <c r="A442" s="30"/>
      <c r="B442" s="31"/>
      <c r="C442" s="31"/>
      <c r="D442" s="31"/>
      <c r="E442" s="32"/>
      <c r="F442" s="32"/>
      <c r="G442" s="33"/>
      <c r="H442" s="31"/>
      <c r="I442" s="28" t="str">
        <f aca="false">IF(F442="","",IF(C442="Short",E442-F442,F442-E442)*D442*IF(L442="",1,L442)-G442)</f>
        <v/>
      </c>
      <c r="J442" s="28" t="str">
        <f aca="false">IF(I442="","",SUM($I$2:I442))</f>
        <v/>
      </c>
      <c r="K442" s="32"/>
      <c r="L442" s="31"/>
      <c r="M442" s="28" t="str">
        <f aca="false">IF(OR(K442="",E442="",F442=""),"",ABS(E442-K442)*D442*IF(L442="",1,L442))</f>
        <v/>
      </c>
      <c r="N442" s="29" t="str">
        <f aca="false">IF(OR(M442="",M442=0),"",I442/M442)</f>
        <v/>
      </c>
      <c r="O442" s="31"/>
      <c r="P442" s="31"/>
    </row>
    <row r="443" customFormat="false" ht="15" hidden="false" customHeight="false" outlineLevel="0" collapsed="false">
      <c r="A443" s="30"/>
      <c r="B443" s="31"/>
      <c r="C443" s="31"/>
      <c r="D443" s="31"/>
      <c r="E443" s="32"/>
      <c r="F443" s="32"/>
      <c r="G443" s="33"/>
      <c r="H443" s="31"/>
      <c r="I443" s="28" t="str">
        <f aca="false">IF(F443="","",IF(C443="Short",E443-F443,F443-E443)*D443*IF(L443="",1,L443)-G443)</f>
        <v/>
      </c>
      <c r="J443" s="28" t="str">
        <f aca="false">IF(I443="","",SUM($I$2:I443))</f>
        <v/>
      </c>
      <c r="K443" s="32"/>
      <c r="L443" s="31"/>
      <c r="M443" s="28" t="str">
        <f aca="false">IF(OR(K443="",E443="",F443=""),"",ABS(E443-K443)*D443*IF(L443="",1,L443))</f>
        <v/>
      </c>
      <c r="N443" s="29" t="str">
        <f aca="false">IF(OR(M443="",M443=0),"",I443/M443)</f>
        <v/>
      </c>
      <c r="O443" s="31"/>
      <c r="P443" s="31"/>
    </row>
    <row r="444" customFormat="false" ht="15" hidden="false" customHeight="false" outlineLevel="0" collapsed="false">
      <c r="A444" s="30"/>
      <c r="B444" s="31"/>
      <c r="C444" s="31"/>
      <c r="D444" s="31"/>
      <c r="E444" s="32"/>
      <c r="F444" s="32"/>
      <c r="G444" s="33"/>
      <c r="H444" s="31"/>
      <c r="I444" s="28" t="str">
        <f aca="false">IF(F444="","",IF(C444="Short",E444-F444,F444-E444)*D444*IF(L444="",1,L444)-G444)</f>
        <v/>
      </c>
      <c r="J444" s="28" t="str">
        <f aca="false">IF(I444="","",SUM($I$2:I444))</f>
        <v/>
      </c>
      <c r="K444" s="32"/>
      <c r="L444" s="31"/>
      <c r="M444" s="28" t="str">
        <f aca="false">IF(OR(K444="",E444="",F444=""),"",ABS(E444-K444)*D444*IF(L444="",1,L444))</f>
        <v/>
      </c>
      <c r="N444" s="29" t="str">
        <f aca="false">IF(OR(M444="",M444=0),"",I444/M444)</f>
        <v/>
      </c>
      <c r="O444" s="31"/>
      <c r="P444" s="31"/>
    </row>
    <row r="445" customFormat="false" ht="15" hidden="false" customHeight="false" outlineLevel="0" collapsed="false">
      <c r="A445" s="30"/>
      <c r="B445" s="31"/>
      <c r="C445" s="31"/>
      <c r="D445" s="31"/>
      <c r="E445" s="32"/>
      <c r="F445" s="32"/>
      <c r="G445" s="33"/>
      <c r="H445" s="31"/>
      <c r="I445" s="28" t="str">
        <f aca="false">IF(F445="","",IF(C445="Short",E445-F445,F445-E445)*D445*IF(L445="",1,L445)-G445)</f>
        <v/>
      </c>
      <c r="J445" s="28" t="str">
        <f aca="false">IF(I445="","",SUM($I$2:I445))</f>
        <v/>
      </c>
      <c r="K445" s="32"/>
      <c r="L445" s="31"/>
      <c r="M445" s="28" t="str">
        <f aca="false">IF(OR(K445="",E445="",F445=""),"",ABS(E445-K445)*D445*IF(L445="",1,L445))</f>
        <v/>
      </c>
      <c r="N445" s="29" t="str">
        <f aca="false">IF(OR(M445="",M445=0),"",I445/M445)</f>
        <v/>
      </c>
      <c r="O445" s="31"/>
      <c r="P445" s="31"/>
    </row>
    <row r="446" customFormat="false" ht="15" hidden="false" customHeight="false" outlineLevel="0" collapsed="false">
      <c r="A446" s="30"/>
      <c r="B446" s="31"/>
      <c r="C446" s="31"/>
      <c r="D446" s="31"/>
      <c r="E446" s="32"/>
      <c r="F446" s="32"/>
      <c r="G446" s="33"/>
      <c r="H446" s="31"/>
      <c r="I446" s="28" t="str">
        <f aca="false">IF(F446="","",IF(C446="Short",E446-F446,F446-E446)*D446*IF(L446="",1,L446)-G446)</f>
        <v/>
      </c>
      <c r="J446" s="28" t="str">
        <f aca="false">IF(I446="","",SUM($I$2:I446))</f>
        <v/>
      </c>
      <c r="K446" s="32"/>
      <c r="L446" s="31"/>
      <c r="M446" s="28" t="str">
        <f aca="false">IF(OR(K446="",E446="",F446=""),"",ABS(E446-K446)*D446*IF(L446="",1,L446))</f>
        <v/>
      </c>
      <c r="N446" s="29" t="str">
        <f aca="false">IF(OR(M446="",M446=0),"",I446/M446)</f>
        <v/>
      </c>
      <c r="O446" s="31"/>
      <c r="P446" s="31"/>
    </row>
    <row r="447" customFormat="false" ht="15" hidden="false" customHeight="false" outlineLevel="0" collapsed="false">
      <c r="A447" s="30"/>
      <c r="B447" s="31"/>
      <c r="C447" s="31"/>
      <c r="D447" s="31"/>
      <c r="E447" s="32"/>
      <c r="F447" s="32"/>
      <c r="G447" s="33"/>
      <c r="H447" s="31"/>
      <c r="I447" s="28" t="str">
        <f aca="false">IF(F447="","",IF(C447="Short",E447-F447,F447-E447)*D447*IF(L447="",1,L447)-G447)</f>
        <v/>
      </c>
      <c r="J447" s="28" t="str">
        <f aca="false">IF(I447="","",SUM($I$2:I447))</f>
        <v/>
      </c>
      <c r="K447" s="32"/>
      <c r="L447" s="31"/>
      <c r="M447" s="28" t="str">
        <f aca="false">IF(OR(K447="",E447="",F447=""),"",ABS(E447-K447)*D447*IF(L447="",1,L447))</f>
        <v/>
      </c>
      <c r="N447" s="29" t="str">
        <f aca="false">IF(OR(M447="",M447=0),"",I447/M447)</f>
        <v/>
      </c>
      <c r="O447" s="31"/>
      <c r="P447" s="31"/>
    </row>
    <row r="448" customFormat="false" ht="15" hidden="false" customHeight="false" outlineLevel="0" collapsed="false">
      <c r="A448" s="30"/>
      <c r="B448" s="31"/>
      <c r="C448" s="31"/>
      <c r="D448" s="31"/>
      <c r="E448" s="32"/>
      <c r="F448" s="32"/>
      <c r="G448" s="33"/>
      <c r="H448" s="31"/>
      <c r="I448" s="28" t="str">
        <f aca="false">IF(F448="","",IF(C448="Short",E448-F448,F448-E448)*D448*IF(L448="",1,L448)-G448)</f>
        <v/>
      </c>
      <c r="J448" s="28" t="str">
        <f aca="false">IF(I448="","",SUM($I$2:I448))</f>
        <v/>
      </c>
      <c r="K448" s="32"/>
      <c r="L448" s="31"/>
      <c r="M448" s="28" t="str">
        <f aca="false">IF(OR(K448="",E448="",F448=""),"",ABS(E448-K448)*D448*IF(L448="",1,L448))</f>
        <v/>
      </c>
      <c r="N448" s="29" t="str">
        <f aca="false">IF(OR(M448="",M448=0),"",I448/M448)</f>
        <v/>
      </c>
      <c r="O448" s="31"/>
      <c r="P448" s="31"/>
    </row>
    <row r="449" customFormat="false" ht="15" hidden="false" customHeight="false" outlineLevel="0" collapsed="false">
      <c r="A449" s="30"/>
      <c r="B449" s="31"/>
      <c r="C449" s="31"/>
      <c r="D449" s="31"/>
      <c r="E449" s="32"/>
      <c r="F449" s="32"/>
      <c r="G449" s="33"/>
      <c r="H449" s="31"/>
      <c r="I449" s="28" t="str">
        <f aca="false">IF(F449="","",IF(C449="Short",E449-F449,F449-E449)*D449*IF(L449="",1,L449)-G449)</f>
        <v/>
      </c>
      <c r="J449" s="28" t="str">
        <f aca="false">IF(I449="","",SUM($I$2:I449))</f>
        <v/>
      </c>
      <c r="K449" s="32"/>
      <c r="L449" s="31"/>
      <c r="M449" s="28" t="str">
        <f aca="false">IF(OR(K449="",E449="",F449=""),"",ABS(E449-K449)*D449*IF(L449="",1,L449))</f>
        <v/>
      </c>
      <c r="N449" s="29" t="str">
        <f aca="false">IF(OR(M449="",M449=0),"",I449/M449)</f>
        <v/>
      </c>
      <c r="O449" s="31"/>
      <c r="P449" s="31"/>
    </row>
    <row r="450" customFormat="false" ht="15" hidden="false" customHeight="false" outlineLevel="0" collapsed="false">
      <c r="A450" s="30"/>
      <c r="B450" s="31"/>
      <c r="C450" s="31"/>
      <c r="D450" s="31"/>
      <c r="E450" s="32"/>
      <c r="F450" s="32"/>
      <c r="G450" s="33"/>
      <c r="H450" s="31"/>
      <c r="I450" s="28" t="str">
        <f aca="false">IF(F450="","",IF(C450="Short",E450-F450,F450-E450)*D450*IF(L450="",1,L450)-G450)</f>
        <v/>
      </c>
      <c r="J450" s="28" t="str">
        <f aca="false">IF(I450="","",SUM($I$2:I450))</f>
        <v/>
      </c>
      <c r="K450" s="32"/>
      <c r="L450" s="31"/>
      <c r="M450" s="28" t="str">
        <f aca="false">IF(OR(K450="",E450="",F450=""),"",ABS(E450-K450)*D450*IF(L450="",1,L450))</f>
        <v/>
      </c>
      <c r="N450" s="29" t="str">
        <f aca="false">IF(OR(M450="",M450=0),"",I450/M450)</f>
        <v/>
      </c>
      <c r="O450" s="31"/>
      <c r="P450" s="31"/>
    </row>
    <row r="451" customFormat="false" ht="15" hidden="false" customHeight="false" outlineLevel="0" collapsed="false">
      <c r="A451" s="30"/>
      <c r="B451" s="31"/>
      <c r="C451" s="31"/>
      <c r="D451" s="31"/>
      <c r="E451" s="32"/>
      <c r="F451" s="32"/>
      <c r="G451" s="33"/>
      <c r="H451" s="31"/>
      <c r="I451" s="28" t="str">
        <f aca="false">IF(F451="","",IF(C451="Short",E451-F451,F451-E451)*D451*IF(L451="",1,L451)-G451)</f>
        <v/>
      </c>
      <c r="J451" s="28" t="str">
        <f aca="false">IF(I451="","",SUM($I$2:I451))</f>
        <v/>
      </c>
      <c r="K451" s="32"/>
      <c r="L451" s="31"/>
      <c r="M451" s="28" t="str">
        <f aca="false">IF(OR(K451="",E451="",F451=""),"",ABS(E451-K451)*D451*IF(L451="",1,L451))</f>
        <v/>
      </c>
      <c r="N451" s="29" t="str">
        <f aca="false">IF(OR(M451="",M451=0),"",I451/M451)</f>
        <v/>
      </c>
      <c r="O451" s="31"/>
      <c r="P451" s="31"/>
    </row>
    <row r="452" customFormat="false" ht="15" hidden="false" customHeight="false" outlineLevel="0" collapsed="false">
      <c r="A452" s="30"/>
      <c r="B452" s="31"/>
      <c r="C452" s="31"/>
      <c r="D452" s="31"/>
      <c r="E452" s="32"/>
      <c r="F452" s="32"/>
      <c r="G452" s="33"/>
      <c r="H452" s="31"/>
      <c r="I452" s="28" t="str">
        <f aca="false">IF(F452="","",IF(C452="Short",E452-F452,F452-E452)*D452*IF(L452="",1,L452)-G452)</f>
        <v/>
      </c>
      <c r="J452" s="28" t="str">
        <f aca="false">IF(I452="","",SUM($I$2:I452))</f>
        <v/>
      </c>
      <c r="K452" s="32"/>
      <c r="L452" s="31"/>
      <c r="M452" s="28" t="str">
        <f aca="false">IF(OR(K452="",E452="",F452=""),"",ABS(E452-K452)*D452*IF(L452="",1,L452))</f>
        <v/>
      </c>
      <c r="N452" s="29" t="str">
        <f aca="false">IF(OR(M452="",M452=0),"",I452/M452)</f>
        <v/>
      </c>
      <c r="O452" s="31"/>
      <c r="P452" s="31"/>
    </row>
    <row r="453" customFormat="false" ht="15" hidden="false" customHeight="false" outlineLevel="0" collapsed="false">
      <c r="A453" s="30"/>
      <c r="B453" s="31"/>
      <c r="C453" s="31"/>
      <c r="D453" s="31"/>
      <c r="E453" s="32"/>
      <c r="F453" s="32"/>
      <c r="G453" s="33"/>
      <c r="H453" s="31"/>
      <c r="I453" s="28" t="str">
        <f aca="false">IF(F453="","",IF(C453="Short",E453-F453,F453-E453)*D453*IF(L453="",1,L453)-G453)</f>
        <v/>
      </c>
      <c r="J453" s="28" t="str">
        <f aca="false">IF(I453="","",SUM($I$2:I453))</f>
        <v/>
      </c>
      <c r="K453" s="32"/>
      <c r="L453" s="31"/>
      <c r="M453" s="28" t="str">
        <f aca="false">IF(OR(K453="",E453="",F453=""),"",ABS(E453-K453)*D453*IF(L453="",1,L453))</f>
        <v/>
      </c>
      <c r="N453" s="29" t="str">
        <f aca="false">IF(OR(M453="",M453=0),"",I453/M453)</f>
        <v/>
      </c>
      <c r="O453" s="31"/>
      <c r="P453" s="31"/>
    </row>
    <row r="454" customFormat="false" ht="15" hidden="false" customHeight="false" outlineLevel="0" collapsed="false">
      <c r="A454" s="30"/>
      <c r="B454" s="31"/>
      <c r="C454" s="31"/>
      <c r="D454" s="31"/>
      <c r="E454" s="32"/>
      <c r="F454" s="32"/>
      <c r="G454" s="33"/>
      <c r="H454" s="31"/>
      <c r="I454" s="28" t="str">
        <f aca="false">IF(F454="","",IF(C454="Short",E454-F454,F454-E454)*D454*IF(L454="",1,L454)-G454)</f>
        <v/>
      </c>
      <c r="J454" s="28" t="str">
        <f aca="false">IF(I454="","",SUM($I$2:I454))</f>
        <v/>
      </c>
      <c r="K454" s="32"/>
      <c r="L454" s="31"/>
      <c r="M454" s="28" t="str">
        <f aca="false">IF(OR(K454="",E454="",F454=""),"",ABS(E454-K454)*D454*IF(L454="",1,L454))</f>
        <v/>
      </c>
      <c r="N454" s="29" t="str">
        <f aca="false">IF(OR(M454="",M454=0),"",I454/M454)</f>
        <v/>
      </c>
      <c r="O454" s="31"/>
      <c r="P454" s="31"/>
    </row>
    <row r="455" customFormat="false" ht="15" hidden="false" customHeight="false" outlineLevel="0" collapsed="false">
      <c r="A455" s="30"/>
      <c r="B455" s="31"/>
      <c r="C455" s="31"/>
      <c r="D455" s="31"/>
      <c r="E455" s="32"/>
      <c r="F455" s="32"/>
      <c r="G455" s="33"/>
      <c r="H455" s="31"/>
      <c r="I455" s="28" t="str">
        <f aca="false">IF(F455="","",IF(C455="Short",E455-F455,F455-E455)*D455*IF(L455="",1,L455)-G455)</f>
        <v/>
      </c>
      <c r="J455" s="28" t="str">
        <f aca="false">IF(I455="","",SUM($I$2:I455))</f>
        <v/>
      </c>
      <c r="K455" s="32"/>
      <c r="L455" s="31"/>
      <c r="M455" s="28" t="str">
        <f aca="false">IF(OR(K455="",E455="",F455=""),"",ABS(E455-K455)*D455*IF(L455="",1,L455))</f>
        <v/>
      </c>
      <c r="N455" s="29" t="str">
        <f aca="false">IF(OR(M455="",M455=0),"",I455/M455)</f>
        <v/>
      </c>
      <c r="O455" s="31"/>
      <c r="P455" s="31"/>
    </row>
    <row r="456" customFormat="false" ht="15" hidden="false" customHeight="false" outlineLevel="0" collapsed="false">
      <c r="A456" s="30"/>
      <c r="B456" s="31"/>
      <c r="C456" s="31"/>
      <c r="D456" s="31"/>
      <c r="E456" s="32"/>
      <c r="F456" s="32"/>
      <c r="G456" s="33"/>
      <c r="H456" s="31"/>
      <c r="I456" s="28" t="str">
        <f aca="false">IF(F456="","",IF(C456="Short",E456-F456,F456-E456)*D456*IF(L456="",1,L456)-G456)</f>
        <v/>
      </c>
      <c r="J456" s="28" t="str">
        <f aca="false">IF(I456="","",SUM($I$2:I456))</f>
        <v/>
      </c>
      <c r="K456" s="32"/>
      <c r="L456" s="31"/>
      <c r="M456" s="28" t="str">
        <f aca="false">IF(OR(K456="",E456="",F456=""),"",ABS(E456-K456)*D456*IF(L456="",1,L456))</f>
        <v/>
      </c>
      <c r="N456" s="29" t="str">
        <f aca="false">IF(OR(M456="",M456=0),"",I456/M456)</f>
        <v/>
      </c>
      <c r="O456" s="31"/>
      <c r="P456" s="31"/>
    </row>
    <row r="457" customFormat="false" ht="15" hidden="false" customHeight="false" outlineLevel="0" collapsed="false">
      <c r="A457" s="30"/>
      <c r="B457" s="31"/>
      <c r="C457" s="31"/>
      <c r="D457" s="31"/>
      <c r="E457" s="32"/>
      <c r="F457" s="32"/>
      <c r="G457" s="33"/>
      <c r="H457" s="31"/>
      <c r="I457" s="28" t="str">
        <f aca="false">IF(F457="","",IF(C457="Short",E457-F457,F457-E457)*D457*IF(L457="",1,L457)-G457)</f>
        <v/>
      </c>
      <c r="J457" s="28" t="str">
        <f aca="false">IF(I457="","",SUM($I$2:I457))</f>
        <v/>
      </c>
      <c r="K457" s="32"/>
      <c r="L457" s="31"/>
      <c r="M457" s="28" t="str">
        <f aca="false">IF(OR(K457="",E457="",F457=""),"",ABS(E457-K457)*D457*IF(L457="",1,L457))</f>
        <v/>
      </c>
      <c r="N457" s="29" t="str">
        <f aca="false">IF(OR(M457="",M457=0),"",I457/M457)</f>
        <v/>
      </c>
      <c r="O457" s="31"/>
      <c r="P457" s="31"/>
    </row>
    <row r="458" customFormat="false" ht="15" hidden="false" customHeight="false" outlineLevel="0" collapsed="false">
      <c r="A458" s="30"/>
      <c r="B458" s="31"/>
      <c r="C458" s="31"/>
      <c r="D458" s="31"/>
      <c r="E458" s="32"/>
      <c r="F458" s="32"/>
      <c r="G458" s="33"/>
      <c r="H458" s="31"/>
      <c r="I458" s="28" t="str">
        <f aca="false">IF(F458="","",IF(C458="Short",E458-F458,F458-E458)*D458*IF(L458="",1,L458)-G458)</f>
        <v/>
      </c>
      <c r="J458" s="28" t="str">
        <f aca="false">IF(I458="","",SUM($I$2:I458))</f>
        <v/>
      </c>
      <c r="K458" s="32"/>
      <c r="L458" s="31"/>
      <c r="M458" s="28" t="str">
        <f aca="false">IF(OR(K458="",E458="",F458=""),"",ABS(E458-K458)*D458*IF(L458="",1,L458))</f>
        <v/>
      </c>
      <c r="N458" s="29" t="str">
        <f aca="false">IF(OR(M458="",M458=0),"",I458/M458)</f>
        <v/>
      </c>
      <c r="O458" s="31"/>
      <c r="P458" s="31"/>
    </row>
    <row r="459" customFormat="false" ht="15" hidden="false" customHeight="false" outlineLevel="0" collapsed="false">
      <c r="A459" s="30"/>
      <c r="B459" s="31"/>
      <c r="C459" s="31"/>
      <c r="D459" s="31"/>
      <c r="E459" s="32"/>
      <c r="F459" s="32"/>
      <c r="G459" s="33"/>
      <c r="H459" s="31"/>
      <c r="I459" s="28" t="str">
        <f aca="false">IF(F459="","",IF(C459="Short",E459-F459,F459-E459)*D459*IF(L459="",1,L459)-G459)</f>
        <v/>
      </c>
      <c r="J459" s="28" t="str">
        <f aca="false">IF(I459="","",SUM($I$2:I459))</f>
        <v/>
      </c>
      <c r="K459" s="32"/>
      <c r="L459" s="31"/>
      <c r="M459" s="28" t="str">
        <f aca="false">IF(OR(K459="",E459="",F459=""),"",ABS(E459-K459)*D459*IF(L459="",1,L459))</f>
        <v/>
      </c>
      <c r="N459" s="29" t="str">
        <f aca="false">IF(OR(M459="",M459=0),"",I459/M459)</f>
        <v/>
      </c>
      <c r="O459" s="31"/>
      <c r="P459" s="31"/>
    </row>
    <row r="460" customFormat="false" ht="15" hidden="false" customHeight="false" outlineLevel="0" collapsed="false">
      <c r="A460" s="30"/>
      <c r="B460" s="31"/>
      <c r="C460" s="31"/>
      <c r="D460" s="31"/>
      <c r="E460" s="32"/>
      <c r="F460" s="32"/>
      <c r="G460" s="33"/>
      <c r="H460" s="31"/>
      <c r="I460" s="28" t="str">
        <f aca="false">IF(F460="","",IF(C460="Short",E460-F460,F460-E460)*D460*IF(L460="",1,L460)-G460)</f>
        <v/>
      </c>
      <c r="J460" s="28" t="str">
        <f aca="false">IF(I460="","",SUM($I$2:I460))</f>
        <v/>
      </c>
      <c r="K460" s="32"/>
      <c r="L460" s="31"/>
      <c r="M460" s="28" t="str">
        <f aca="false">IF(OR(K460="",E460="",F460=""),"",ABS(E460-K460)*D460*IF(L460="",1,L460))</f>
        <v/>
      </c>
      <c r="N460" s="29" t="str">
        <f aca="false">IF(OR(M460="",M460=0),"",I460/M460)</f>
        <v/>
      </c>
      <c r="O460" s="31"/>
      <c r="P460" s="31"/>
    </row>
    <row r="461" customFormat="false" ht="15" hidden="false" customHeight="false" outlineLevel="0" collapsed="false">
      <c r="A461" s="30"/>
      <c r="B461" s="31"/>
      <c r="C461" s="31"/>
      <c r="D461" s="31"/>
      <c r="E461" s="32"/>
      <c r="F461" s="32"/>
      <c r="G461" s="33"/>
      <c r="H461" s="31"/>
      <c r="I461" s="28" t="str">
        <f aca="false">IF(F461="","",IF(C461="Short",E461-F461,F461-E461)*D461*IF(L461="",1,L461)-G461)</f>
        <v/>
      </c>
      <c r="J461" s="28" t="str">
        <f aca="false">IF(I461="","",SUM($I$2:I461))</f>
        <v/>
      </c>
      <c r="K461" s="32"/>
      <c r="L461" s="31"/>
      <c r="M461" s="28" t="str">
        <f aca="false">IF(OR(K461="",E461="",F461=""),"",ABS(E461-K461)*D461*IF(L461="",1,L461))</f>
        <v/>
      </c>
      <c r="N461" s="29" t="str">
        <f aca="false">IF(OR(M461="",M461=0),"",I461/M461)</f>
        <v/>
      </c>
      <c r="O461" s="31"/>
      <c r="P461" s="31"/>
    </row>
    <row r="462" customFormat="false" ht="15" hidden="false" customHeight="false" outlineLevel="0" collapsed="false">
      <c r="A462" s="30"/>
      <c r="B462" s="31"/>
      <c r="C462" s="31"/>
      <c r="D462" s="31"/>
      <c r="E462" s="32"/>
      <c r="F462" s="32"/>
      <c r="G462" s="33"/>
      <c r="H462" s="31"/>
      <c r="I462" s="28" t="str">
        <f aca="false">IF(F462="","",IF(C462="Short",E462-F462,F462-E462)*D462*IF(L462="",1,L462)-G462)</f>
        <v/>
      </c>
      <c r="J462" s="28" t="str">
        <f aca="false">IF(I462="","",SUM($I$2:I462))</f>
        <v/>
      </c>
      <c r="K462" s="32"/>
      <c r="L462" s="31"/>
      <c r="M462" s="28" t="str">
        <f aca="false">IF(OR(K462="",E462="",F462=""),"",ABS(E462-K462)*D462*IF(L462="",1,L462))</f>
        <v/>
      </c>
      <c r="N462" s="29" t="str">
        <f aca="false">IF(OR(M462="",M462=0),"",I462/M462)</f>
        <v/>
      </c>
      <c r="O462" s="31"/>
      <c r="P462" s="31"/>
    </row>
    <row r="463" customFormat="false" ht="15" hidden="false" customHeight="false" outlineLevel="0" collapsed="false">
      <c r="A463" s="30"/>
      <c r="B463" s="31"/>
      <c r="C463" s="31"/>
      <c r="D463" s="31"/>
      <c r="E463" s="32"/>
      <c r="F463" s="32"/>
      <c r="G463" s="33"/>
      <c r="H463" s="31"/>
      <c r="I463" s="28" t="str">
        <f aca="false">IF(F463="","",IF(C463="Short",E463-F463,F463-E463)*D463*IF(L463="",1,L463)-G463)</f>
        <v/>
      </c>
      <c r="J463" s="28" t="str">
        <f aca="false">IF(I463="","",SUM($I$2:I463))</f>
        <v/>
      </c>
      <c r="K463" s="32"/>
      <c r="L463" s="31"/>
      <c r="M463" s="28" t="str">
        <f aca="false">IF(OR(K463="",E463="",F463=""),"",ABS(E463-K463)*D463*IF(L463="",1,L463))</f>
        <v/>
      </c>
      <c r="N463" s="29" t="str">
        <f aca="false">IF(OR(M463="",M463=0),"",I463/M463)</f>
        <v/>
      </c>
      <c r="O463" s="31"/>
      <c r="P463" s="31"/>
    </row>
    <row r="464" customFormat="false" ht="15" hidden="false" customHeight="false" outlineLevel="0" collapsed="false">
      <c r="A464" s="30"/>
      <c r="B464" s="31"/>
      <c r="C464" s="31"/>
      <c r="D464" s="31"/>
      <c r="E464" s="32"/>
      <c r="F464" s="32"/>
      <c r="G464" s="33"/>
      <c r="H464" s="31"/>
      <c r="I464" s="28" t="str">
        <f aca="false">IF(F464="","",IF(C464="Short",E464-F464,F464-E464)*D464*IF(L464="",1,L464)-G464)</f>
        <v/>
      </c>
      <c r="J464" s="28" t="str">
        <f aca="false">IF(I464="","",SUM($I$2:I464))</f>
        <v/>
      </c>
      <c r="K464" s="32"/>
      <c r="L464" s="31"/>
      <c r="M464" s="28" t="str">
        <f aca="false">IF(OR(K464="",E464="",F464=""),"",ABS(E464-K464)*D464*IF(L464="",1,L464))</f>
        <v/>
      </c>
      <c r="N464" s="29" t="str">
        <f aca="false">IF(OR(M464="",M464=0),"",I464/M464)</f>
        <v/>
      </c>
      <c r="O464" s="31"/>
      <c r="P464" s="31"/>
    </row>
    <row r="465" customFormat="false" ht="15" hidden="false" customHeight="false" outlineLevel="0" collapsed="false">
      <c r="A465" s="30"/>
      <c r="B465" s="31"/>
      <c r="C465" s="31"/>
      <c r="D465" s="31"/>
      <c r="E465" s="32"/>
      <c r="F465" s="32"/>
      <c r="G465" s="33"/>
      <c r="H465" s="31"/>
      <c r="I465" s="28" t="str">
        <f aca="false">IF(F465="","",IF(C465="Short",E465-F465,F465-E465)*D465*IF(L465="",1,L465)-G465)</f>
        <v/>
      </c>
      <c r="J465" s="28" t="str">
        <f aca="false">IF(I465="","",SUM($I$2:I465))</f>
        <v/>
      </c>
      <c r="K465" s="32"/>
      <c r="L465" s="31"/>
      <c r="M465" s="28" t="str">
        <f aca="false">IF(OR(K465="",E465="",F465=""),"",ABS(E465-K465)*D465*IF(L465="",1,L465))</f>
        <v/>
      </c>
      <c r="N465" s="29" t="str">
        <f aca="false">IF(OR(M465="",M465=0),"",I465/M465)</f>
        <v/>
      </c>
      <c r="O465" s="31"/>
      <c r="P465" s="31"/>
    </row>
    <row r="466" customFormat="false" ht="15" hidden="false" customHeight="false" outlineLevel="0" collapsed="false">
      <c r="A466" s="30"/>
      <c r="B466" s="31"/>
      <c r="C466" s="31"/>
      <c r="D466" s="31"/>
      <c r="E466" s="32"/>
      <c r="F466" s="32"/>
      <c r="G466" s="33"/>
      <c r="H466" s="31"/>
      <c r="I466" s="28" t="str">
        <f aca="false">IF(F466="","",IF(C466="Short",E466-F466,F466-E466)*D466*IF(L466="",1,L466)-G466)</f>
        <v/>
      </c>
      <c r="J466" s="28" t="str">
        <f aca="false">IF(I466="","",SUM($I$2:I466))</f>
        <v/>
      </c>
      <c r="K466" s="32"/>
      <c r="L466" s="31"/>
      <c r="M466" s="28" t="str">
        <f aca="false">IF(OR(K466="",E466="",F466=""),"",ABS(E466-K466)*D466*IF(L466="",1,L466))</f>
        <v/>
      </c>
      <c r="N466" s="29" t="str">
        <f aca="false">IF(OR(M466="",M466=0),"",I466/M466)</f>
        <v/>
      </c>
      <c r="O466" s="31"/>
      <c r="P466" s="31"/>
    </row>
    <row r="467" customFormat="false" ht="15" hidden="false" customHeight="false" outlineLevel="0" collapsed="false">
      <c r="A467" s="30"/>
      <c r="B467" s="31"/>
      <c r="C467" s="31"/>
      <c r="D467" s="31"/>
      <c r="E467" s="32"/>
      <c r="F467" s="32"/>
      <c r="G467" s="33"/>
      <c r="H467" s="31"/>
      <c r="I467" s="28" t="str">
        <f aca="false">IF(F467="","",IF(C467="Short",E467-F467,F467-E467)*D467*IF(L467="",1,L467)-G467)</f>
        <v/>
      </c>
      <c r="J467" s="28" t="str">
        <f aca="false">IF(I467="","",SUM($I$2:I467))</f>
        <v/>
      </c>
      <c r="K467" s="32"/>
      <c r="L467" s="31"/>
      <c r="M467" s="28" t="str">
        <f aca="false">IF(OR(K467="",E467="",F467=""),"",ABS(E467-K467)*D467*IF(L467="",1,L467))</f>
        <v/>
      </c>
      <c r="N467" s="29" t="str">
        <f aca="false">IF(OR(M467="",M467=0),"",I467/M467)</f>
        <v/>
      </c>
      <c r="O467" s="31"/>
      <c r="P467" s="31"/>
    </row>
    <row r="468" customFormat="false" ht="15" hidden="false" customHeight="false" outlineLevel="0" collapsed="false">
      <c r="A468" s="30"/>
      <c r="B468" s="31"/>
      <c r="C468" s="31"/>
      <c r="D468" s="31"/>
      <c r="E468" s="32"/>
      <c r="F468" s="32"/>
      <c r="G468" s="33"/>
      <c r="H468" s="31"/>
      <c r="I468" s="28" t="str">
        <f aca="false">IF(F468="","",IF(C468="Short",E468-F468,F468-E468)*D468*IF(L468="",1,L468)-G468)</f>
        <v/>
      </c>
      <c r="J468" s="28" t="str">
        <f aca="false">IF(I468="","",SUM($I$2:I468))</f>
        <v/>
      </c>
      <c r="K468" s="32"/>
      <c r="L468" s="31"/>
      <c r="M468" s="28" t="str">
        <f aca="false">IF(OR(K468="",E468="",F468=""),"",ABS(E468-K468)*D468*IF(L468="",1,L468))</f>
        <v/>
      </c>
      <c r="N468" s="29" t="str">
        <f aca="false">IF(OR(M468="",M468=0),"",I468/M468)</f>
        <v/>
      </c>
      <c r="O468" s="31"/>
      <c r="P468" s="31"/>
    </row>
    <row r="469" customFormat="false" ht="15" hidden="false" customHeight="false" outlineLevel="0" collapsed="false">
      <c r="A469" s="30"/>
      <c r="B469" s="31"/>
      <c r="C469" s="31"/>
      <c r="D469" s="31"/>
      <c r="E469" s="32"/>
      <c r="F469" s="32"/>
      <c r="G469" s="33"/>
      <c r="H469" s="31"/>
      <c r="I469" s="28" t="str">
        <f aca="false">IF(F469="","",IF(C469="Short",E469-F469,F469-E469)*D469*IF(L469="",1,L469)-G469)</f>
        <v/>
      </c>
      <c r="J469" s="28" t="str">
        <f aca="false">IF(I469="","",SUM($I$2:I469))</f>
        <v/>
      </c>
      <c r="K469" s="32"/>
      <c r="L469" s="31"/>
      <c r="M469" s="28" t="str">
        <f aca="false">IF(OR(K469="",E469="",F469=""),"",ABS(E469-K469)*D469*IF(L469="",1,L469))</f>
        <v/>
      </c>
      <c r="N469" s="29" t="str">
        <f aca="false">IF(OR(M469="",M469=0),"",I469/M469)</f>
        <v/>
      </c>
      <c r="O469" s="31"/>
      <c r="P469" s="31"/>
    </row>
    <row r="470" customFormat="false" ht="15" hidden="false" customHeight="false" outlineLevel="0" collapsed="false">
      <c r="A470" s="30"/>
      <c r="B470" s="31"/>
      <c r="C470" s="31"/>
      <c r="D470" s="31"/>
      <c r="E470" s="32"/>
      <c r="F470" s="32"/>
      <c r="G470" s="33"/>
      <c r="H470" s="31"/>
      <c r="I470" s="28" t="str">
        <f aca="false">IF(F470="","",IF(C470="Short",E470-F470,F470-E470)*D470*IF(L470="",1,L470)-G470)</f>
        <v/>
      </c>
      <c r="J470" s="28" t="str">
        <f aca="false">IF(I470="","",SUM($I$2:I470))</f>
        <v/>
      </c>
      <c r="K470" s="32"/>
      <c r="L470" s="31"/>
      <c r="M470" s="28" t="str">
        <f aca="false">IF(OR(K470="",E470="",F470=""),"",ABS(E470-K470)*D470*IF(L470="",1,L470))</f>
        <v/>
      </c>
      <c r="N470" s="29" t="str">
        <f aca="false">IF(OR(M470="",M470=0),"",I470/M470)</f>
        <v/>
      </c>
      <c r="O470" s="31"/>
      <c r="P470" s="31"/>
    </row>
    <row r="471" customFormat="false" ht="15" hidden="false" customHeight="false" outlineLevel="0" collapsed="false">
      <c r="A471" s="30"/>
      <c r="B471" s="31"/>
      <c r="C471" s="31"/>
      <c r="D471" s="31"/>
      <c r="E471" s="32"/>
      <c r="F471" s="32"/>
      <c r="G471" s="33"/>
      <c r="H471" s="31"/>
      <c r="I471" s="28" t="str">
        <f aca="false">IF(F471="","",IF(C471="Short",E471-F471,F471-E471)*D471*IF(L471="",1,L471)-G471)</f>
        <v/>
      </c>
      <c r="J471" s="28" t="str">
        <f aca="false">IF(I471="","",SUM($I$2:I471))</f>
        <v/>
      </c>
      <c r="K471" s="32"/>
      <c r="L471" s="31"/>
      <c r="M471" s="28" t="str">
        <f aca="false">IF(OR(K471="",E471="",F471=""),"",ABS(E471-K471)*D471*IF(L471="",1,L471))</f>
        <v/>
      </c>
      <c r="N471" s="29" t="str">
        <f aca="false">IF(OR(M471="",M471=0),"",I471/M471)</f>
        <v/>
      </c>
      <c r="O471" s="31"/>
      <c r="P471" s="31"/>
    </row>
    <row r="472" customFormat="false" ht="15" hidden="false" customHeight="false" outlineLevel="0" collapsed="false">
      <c r="A472" s="30"/>
      <c r="B472" s="31"/>
      <c r="C472" s="31"/>
      <c r="D472" s="31"/>
      <c r="E472" s="32"/>
      <c r="F472" s="32"/>
      <c r="G472" s="33"/>
      <c r="H472" s="31"/>
      <c r="I472" s="28" t="str">
        <f aca="false">IF(F472="","",IF(C472="Short",E472-F472,F472-E472)*D472*IF(L472="",1,L472)-G472)</f>
        <v/>
      </c>
      <c r="J472" s="28" t="str">
        <f aca="false">IF(I472="","",SUM($I$2:I472))</f>
        <v/>
      </c>
      <c r="K472" s="32"/>
      <c r="L472" s="31"/>
      <c r="M472" s="28" t="str">
        <f aca="false">IF(OR(K472="",E472="",F472=""),"",ABS(E472-K472)*D472*IF(L472="",1,L472))</f>
        <v/>
      </c>
      <c r="N472" s="29" t="str">
        <f aca="false">IF(OR(M472="",M472=0),"",I472/M472)</f>
        <v/>
      </c>
      <c r="O472" s="31"/>
      <c r="P472" s="31"/>
    </row>
    <row r="473" customFormat="false" ht="15" hidden="false" customHeight="false" outlineLevel="0" collapsed="false">
      <c r="A473" s="30"/>
      <c r="B473" s="31"/>
      <c r="C473" s="31"/>
      <c r="D473" s="31"/>
      <c r="E473" s="32"/>
      <c r="F473" s="32"/>
      <c r="G473" s="33"/>
      <c r="H473" s="31"/>
      <c r="I473" s="28" t="str">
        <f aca="false">IF(F473="","",IF(C473="Short",E473-F473,F473-E473)*D473*IF(L473="",1,L473)-G473)</f>
        <v/>
      </c>
      <c r="J473" s="28" t="str">
        <f aca="false">IF(I473="","",SUM($I$2:I473))</f>
        <v/>
      </c>
      <c r="K473" s="32"/>
      <c r="L473" s="31"/>
      <c r="M473" s="28" t="str">
        <f aca="false">IF(OR(K473="",E473="",F473=""),"",ABS(E473-K473)*D473*IF(L473="",1,L473))</f>
        <v/>
      </c>
      <c r="N473" s="29" t="str">
        <f aca="false">IF(OR(M473="",M473=0),"",I473/M473)</f>
        <v/>
      </c>
      <c r="O473" s="31"/>
      <c r="P473" s="31"/>
    </row>
    <row r="474" customFormat="false" ht="15" hidden="false" customHeight="false" outlineLevel="0" collapsed="false">
      <c r="A474" s="30"/>
      <c r="B474" s="31"/>
      <c r="C474" s="31"/>
      <c r="D474" s="31"/>
      <c r="E474" s="32"/>
      <c r="F474" s="32"/>
      <c r="G474" s="33"/>
      <c r="H474" s="31"/>
      <c r="I474" s="28" t="str">
        <f aca="false">IF(F474="","",IF(C474="Short",E474-F474,F474-E474)*D474*IF(L474="",1,L474)-G474)</f>
        <v/>
      </c>
      <c r="J474" s="28" t="str">
        <f aca="false">IF(I474="","",SUM($I$2:I474))</f>
        <v/>
      </c>
      <c r="K474" s="32"/>
      <c r="L474" s="31"/>
      <c r="M474" s="28" t="str">
        <f aca="false">IF(OR(K474="",E474="",F474=""),"",ABS(E474-K474)*D474*IF(L474="",1,L474))</f>
        <v/>
      </c>
      <c r="N474" s="29" t="str">
        <f aca="false">IF(OR(M474="",M474=0),"",I474/M474)</f>
        <v/>
      </c>
      <c r="O474" s="31"/>
      <c r="P474" s="31"/>
    </row>
    <row r="475" customFormat="false" ht="15" hidden="false" customHeight="false" outlineLevel="0" collapsed="false">
      <c r="A475" s="30"/>
      <c r="B475" s="31"/>
      <c r="C475" s="31"/>
      <c r="D475" s="31"/>
      <c r="E475" s="32"/>
      <c r="F475" s="32"/>
      <c r="G475" s="33"/>
      <c r="H475" s="31"/>
      <c r="I475" s="28" t="str">
        <f aca="false">IF(F475="","",IF(C475="Short",E475-F475,F475-E475)*D475*IF(L475="",1,L475)-G475)</f>
        <v/>
      </c>
      <c r="J475" s="28" t="str">
        <f aca="false">IF(I475="","",SUM($I$2:I475))</f>
        <v/>
      </c>
      <c r="K475" s="32"/>
      <c r="L475" s="31"/>
      <c r="M475" s="28" t="str">
        <f aca="false">IF(OR(K475="",E475="",F475=""),"",ABS(E475-K475)*D475*IF(L475="",1,L475))</f>
        <v/>
      </c>
      <c r="N475" s="29" t="str">
        <f aca="false">IF(OR(M475="",M475=0),"",I475/M475)</f>
        <v/>
      </c>
      <c r="O475" s="31"/>
      <c r="P475" s="31"/>
    </row>
    <row r="476" customFormat="false" ht="15" hidden="false" customHeight="false" outlineLevel="0" collapsed="false">
      <c r="A476" s="30"/>
      <c r="B476" s="31"/>
      <c r="C476" s="31"/>
      <c r="D476" s="31"/>
      <c r="E476" s="32"/>
      <c r="F476" s="32"/>
      <c r="G476" s="33"/>
      <c r="H476" s="31"/>
      <c r="I476" s="28" t="str">
        <f aca="false">IF(F476="","",IF(C476="Short",E476-F476,F476-E476)*D476*IF(L476="",1,L476)-G476)</f>
        <v/>
      </c>
      <c r="J476" s="28" t="str">
        <f aca="false">IF(I476="","",SUM($I$2:I476))</f>
        <v/>
      </c>
      <c r="K476" s="32"/>
      <c r="L476" s="31"/>
      <c r="M476" s="28" t="str">
        <f aca="false">IF(OR(K476="",E476="",F476=""),"",ABS(E476-K476)*D476*IF(L476="",1,L476))</f>
        <v/>
      </c>
      <c r="N476" s="29" t="str">
        <f aca="false">IF(OR(M476="",M476=0),"",I476/M476)</f>
        <v/>
      </c>
      <c r="O476" s="31"/>
      <c r="P476" s="31"/>
    </row>
    <row r="477" customFormat="false" ht="15" hidden="false" customHeight="false" outlineLevel="0" collapsed="false">
      <c r="A477" s="30"/>
      <c r="B477" s="31"/>
      <c r="C477" s="31"/>
      <c r="D477" s="31"/>
      <c r="E477" s="32"/>
      <c r="F477" s="32"/>
      <c r="G477" s="33"/>
      <c r="H477" s="31"/>
      <c r="I477" s="28" t="str">
        <f aca="false">IF(F477="","",IF(C477="Short",E477-F477,F477-E477)*D477*IF(L477="",1,L477)-G477)</f>
        <v/>
      </c>
      <c r="J477" s="28" t="str">
        <f aca="false">IF(I477="","",SUM($I$2:I477))</f>
        <v/>
      </c>
      <c r="K477" s="32"/>
      <c r="L477" s="31"/>
      <c r="M477" s="28" t="str">
        <f aca="false">IF(OR(K477="",E477="",F477=""),"",ABS(E477-K477)*D477*IF(L477="",1,L477))</f>
        <v/>
      </c>
      <c r="N477" s="29" t="str">
        <f aca="false">IF(OR(M477="",M477=0),"",I477/M477)</f>
        <v/>
      </c>
      <c r="O477" s="31"/>
      <c r="P477" s="31"/>
    </row>
    <row r="478" customFormat="false" ht="15" hidden="false" customHeight="false" outlineLevel="0" collapsed="false">
      <c r="A478" s="30"/>
      <c r="B478" s="31"/>
      <c r="C478" s="31"/>
      <c r="D478" s="31"/>
      <c r="E478" s="32"/>
      <c r="F478" s="32"/>
      <c r="G478" s="33"/>
      <c r="H478" s="31"/>
      <c r="I478" s="28" t="str">
        <f aca="false">IF(F478="","",IF(C478="Short",E478-F478,F478-E478)*D478*IF(L478="",1,L478)-G478)</f>
        <v/>
      </c>
      <c r="J478" s="28" t="str">
        <f aca="false">IF(I478="","",SUM($I$2:I478))</f>
        <v/>
      </c>
      <c r="K478" s="32"/>
      <c r="L478" s="31"/>
      <c r="M478" s="28" t="str">
        <f aca="false">IF(OR(K478="",E478="",F478=""),"",ABS(E478-K478)*D478*IF(L478="",1,L478))</f>
        <v/>
      </c>
      <c r="N478" s="29" t="str">
        <f aca="false">IF(OR(M478="",M478=0),"",I478/M478)</f>
        <v/>
      </c>
      <c r="O478" s="31"/>
      <c r="P478" s="31"/>
    </row>
    <row r="479" customFormat="false" ht="15" hidden="false" customHeight="false" outlineLevel="0" collapsed="false">
      <c r="A479" s="30"/>
      <c r="B479" s="31"/>
      <c r="C479" s="31"/>
      <c r="D479" s="31"/>
      <c r="E479" s="32"/>
      <c r="F479" s="32"/>
      <c r="G479" s="33"/>
      <c r="H479" s="31"/>
      <c r="I479" s="28" t="str">
        <f aca="false">IF(F479="","",IF(C479="Short",E479-F479,F479-E479)*D479*IF(L479="",1,L479)-G479)</f>
        <v/>
      </c>
      <c r="J479" s="28" t="str">
        <f aca="false">IF(I479="","",SUM($I$2:I479))</f>
        <v/>
      </c>
      <c r="K479" s="32"/>
      <c r="L479" s="31"/>
      <c r="M479" s="28" t="str">
        <f aca="false">IF(OR(K479="",E479="",F479=""),"",ABS(E479-K479)*D479*IF(L479="",1,L479))</f>
        <v/>
      </c>
      <c r="N479" s="29" t="str">
        <f aca="false">IF(OR(M479="",M479=0),"",I479/M479)</f>
        <v/>
      </c>
      <c r="O479" s="31"/>
      <c r="P479" s="31"/>
    </row>
    <row r="480" customFormat="false" ht="15" hidden="false" customHeight="false" outlineLevel="0" collapsed="false">
      <c r="A480" s="30"/>
      <c r="B480" s="31"/>
      <c r="C480" s="31"/>
      <c r="D480" s="31"/>
      <c r="E480" s="32"/>
      <c r="F480" s="32"/>
      <c r="G480" s="33"/>
      <c r="H480" s="31"/>
      <c r="I480" s="28" t="str">
        <f aca="false">IF(F480="","",IF(C480="Short",E480-F480,F480-E480)*D480*IF(L480="",1,L480)-G480)</f>
        <v/>
      </c>
      <c r="J480" s="28" t="str">
        <f aca="false">IF(I480="","",SUM($I$2:I480))</f>
        <v/>
      </c>
      <c r="K480" s="32"/>
      <c r="L480" s="31"/>
      <c r="M480" s="28" t="str">
        <f aca="false">IF(OR(K480="",E480="",F480=""),"",ABS(E480-K480)*D480*IF(L480="",1,L480))</f>
        <v/>
      </c>
      <c r="N480" s="29" t="str">
        <f aca="false">IF(OR(M480="",M480=0),"",I480/M480)</f>
        <v/>
      </c>
      <c r="O480" s="31"/>
      <c r="P480" s="31"/>
    </row>
    <row r="481" customFormat="false" ht="15" hidden="false" customHeight="false" outlineLevel="0" collapsed="false">
      <c r="A481" s="30"/>
      <c r="B481" s="31"/>
      <c r="C481" s="31"/>
      <c r="D481" s="31"/>
      <c r="E481" s="32"/>
      <c r="F481" s="32"/>
      <c r="G481" s="33"/>
      <c r="H481" s="31"/>
      <c r="I481" s="28" t="str">
        <f aca="false">IF(F481="","",IF(C481="Short",E481-F481,F481-E481)*D481*IF(L481="",1,L481)-G481)</f>
        <v/>
      </c>
      <c r="J481" s="28" t="str">
        <f aca="false">IF(I481="","",SUM($I$2:I481))</f>
        <v/>
      </c>
      <c r="K481" s="32"/>
      <c r="L481" s="31"/>
      <c r="M481" s="28" t="str">
        <f aca="false">IF(OR(K481="",E481="",F481=""),"",ABS(E481-K481)*D481*IF(L481="",1,L481))</f>
        <v/>
      </c>
      <c r="N481" s="29" t="str">
        <f aca="false">IF(OR(M481="",M481=0),"",I481/M481)</f>
        <v/>
      </c>
      <c r="O481" s="31"/>
      <c r="P481" s="31"/>
    </row>
    <row r="482" customFormat="false" ht="15" hidden="false" customHeight="false" outlineLevel="0" collapsed="false">
      <c r="A482" s="30"/>
      <c r="B482" s="31"/>
      <c r="C482" s="31"/>
      <c r="D482" s="31"/>
      <c r="E482" s="32"/>
      <c r="F482" s="32"/>
      <c r="G482" s="33"/>
      <c r="H482" s="31"/>
      <c r="I482" s="28" t="str">
        <f aca="false">IF(F482="","",IF(C482="Short",E482-F482,F482-E482)*D482*IF(L482="",1,L482)-G482)</f>
        <v/>
      </c>
      <c r="J482" s="28" t="str">
        <f aca="false">IF(I482="","",SUM($I$2:I482))</f>
        <v/>
      </c>
      <c r="K482" s="32"/>
      <c r="L482" s="31"/>
      <c r="M482" s="28" t="str">
        <f aca="false">IF(OR(K482="",E482="",F482=""),"",ABS(E482-K482)*D482*IF(L482="",1,L482))</f>
        <v/>
      </c>
      <c r="N482" s="29" t="str">
        <f aca="false">IF(OR(M482="",M482=0),"",I482/M482)</f>
        <v/>
      </c>
      <c r="O482" s="31"/>
      <c r="P482" s="31"/>
    </row>
    <row r="483" customFormat="false" ht="15" hidden="false" customHeight="false" outlineLevel="0" collapsed="false">
      <c r="A483" s="30"/>
      <c r="B483" s="31"/>
      <c r="C483" s="31"/>
      <c r="D483" s="31"/>
      <c r="E483" s="32"/>
      <c r="F483" s="32"/>
      <c r="G483" s="33"/>
      <c r="H483" s="31"/>
      <c r="I483" s="28" t="str">
        <f aca="false">IF(F483="","",IF(C483="Short",E483-F483,F483-E483)*D483*IF(L483="",1,L483)-G483)</f>
        <v/>
      </c>
      <c r="J483" s="28" t="str">
        <f aca="false">IF(I483="","",SUM($I$2:I483))</f>
        <v/>
      </c>
      <c r="K483" s="32"/>
      <c r="L483" s="31"/>
      <c r="M483" s="28" t="str">
        <f aca="false">IF(OR(K483="",E483="",F483=""),"",ABS(E483-K483)*D483*IF(L483="",1,L483))</f>
        <v/>
      </c>
      <c r="N483" s="29" t="str">
        <f aca="false">IF(OR(M483="",M483=0),"",I483/M483)</f>
        <v/>
      </c>
      <c r="O483" s="31"/>
      <c r="P483" s="31"/>
    </row>
    <row r="484" customFormat="false" ht="15" hidden="false" customHeight="false" outlineLevel="0" collapsed="false">
      <c r="A484" s="30"/>
      <c r="B484" s="31"/>
      <c r="C484" s="31"/>
      <c r="D484" s="31"/>
      <c r="E484" s="32"/>
      <c r="F484" s="32"/>
      <c r="G484" s="33"/>
      <c r="H484" s="31"/>
      <c r="I484" s="28" t="str">
        <f aca="false">IF(F484="","",IF(C484="Short",E484-F484,F484-E484)*D484*IF(L484="",1,L484)-G484)</f>
        <v/>
      </c>
      <c r="J484" s="28" t="str">
        <f aca="false">IF(I484="","",SUM($I$2:I484))</f>
        <v/>
      </c>
      <c r="K484" s="32"/>
      <c r="L484" s="31"/>
      <c r="M484" s="28" t="str">
        <f aca="false">IF(OR(K484="",E484="",F484=""),"",ABS(E484-K484)*D484*IF(L484="",1,L484))</f>
        <v/>
      </c>
      <c r="N484" s="29" t="str">
        <f aca="false">IF(OR(M484="",M484=0),"",I484/M484)</f>
        <v/>
      </c>
      <c r="O484" s="31"/>
      <c r="P484" s="31"/>
    </row>
    <row r="485" customFormat="false" ht="15" hidden="false" customHeight="false" outlineLevel="0" collapsed="false">
      <c r="A485" s="30"/>
      <c r="B485" s="31"/>
      <c r="C485" s="31"/>
      <c r="D485" s="31"/>
      <c r="E485" s="32"/>
      <c r="F485" s="32"/>
      <c r="G485" s="33"/>
      <c r="H485" s="31"/>
      <c r="I485" s="28" t="str">
        <f aca="false">IF(F485="","",IF(C485="Short",E485-F485,F485-E485)*D485*IF(L485="",1,L485)-G485)</f>
        <v/>
      </c>
      <c r="J485" s="28" t="str">
        <f aca="false">IF(I485="","",SUM($I$2:I485))</f>
        <v/>
      </c>
      <c r="K485" s="32"/>
      <c r="L485" s="31"/>
      <c r="M485" s="28" t="str">
        <f aca="false">IF(OR(K485="",E485="",F485=""),"",ABS(E485-K485)*D485*IF(L485="",1,L485))</f>
        <v/>
      </c>
      <c r="N485" s="29" t="str">
        <f aca="false">IF(OR(M485="",M485=0),"",I485/M485)</f>
        <v/>
      </c>
      <c r="O485" s="31"/>
      <c r="P485" s="31"/>
    </row>
    <row r="486" customFormat="false" ht="15" hidden="false" customHeight="false" outlineLevel="0" collapsed="false">
      <c r="A486" s="30"/>
      <c r="B486" s="31"/>
      <c r="C486" s="31"/>
      <c r="D486" s="31"/>
      <c r="E486" s="32"/>
      <c r="F486" s="32"/>
      <c r="G486" s="33"/>
      <c r="H486" s="31"/>
      <c r="I486" s="28" t="str">
        <f aca="false">IF(F486="","",IF(C486="Short",E486-F486,F486-E486)*D486*IF(L486="",1,L486)-G486)</f>
        <v/>
      </c>
      <c r="J486" s="28" t="str">
        <f aca="false">IF(I486="","",SUM($I$2:I486))</f>
        <v/>
      </c>
      <c r="K486" s="32"/>
      <c r="L486" s="31"/>
      <c r="M486" s="28" t="str">
        <f aca="false">IF(OR(K486="",E486="",F486=""),"",ABS(E486-K486)*D486*IF(L486="",1,L486))</f>
        <v/>
      </c>
      <c r="N486" s="29" t="str">
        <f aca="false">IF(OR(M486="",M486=0),"",I486/M486)</f>
        <v/>
      </c>
      <c r="O486" s="31"/>
      <c r="P486" s="31"/>
    </row>
    <row r="487" customFormat="false" ht="15" hidden="false" customHeight="false" outlineLevel="0" collapsed="false">
      <c r="A487" s="30"/>
      <c r="B487" s="31"/>
      <c r="C487" s="31"/>
      <c r="D487" s="31"/>
      <c r="E487" s="32"/>
      <c r="F487" s="32"/>
      <c r="G487" s="33"/>
      <c r="H487" s="31"/>
      <c r="I487" s="28" t="str">
        <f aca="false">IF(F487="","",IF(C487="Short",E487-F487,F487-E487)*D487*IF(L487="",1,L487)-G487)</f>
        <v/>
      </c>
      <c r="J487" s="28" t="str">
        <f aca="false">IF(I487="","",SUM($I$2:I487))</f>
        <v/>
      </c>
      <c r="K487" s="32"/>
      <c r="L487" s="31"/>
      <c r="M487" s="28" t="str">
        <f aca="false">IF(OR(K487="",E487="",F487=""),"",ABS(E487-K487)*D487*IF(L487="",1,L487))</f>
        <v/>
      </c>
      <c r="N487" s="29" t="str">
        <f aca="false">IF(OR(M487="",M487=0),"",I487/M487)</f>
        <v/>
      </c>
      <c r="O487" s="31"/>
      <c r="P487" s="31"/>
    </row>
    <row r="488" customFormat="false" ht="15" hidden="false" customHeight="false" outlineLevel="0" collapsed="false">
      <c r="A488" s="30"/>
      <c r="B488" s="31"/>
      <c r="C488" s="31"/>
      <c r="D488" s="31"/>
      <c r="E488" s="32"/>
      <c r="F488" s="32"/>
      <c r="G488" s="33"/>
      <c r="H488" s="31"/>
      <c r="I488" s="28" t="str">
        <f aca="false">IF(F488="","",IF(C488="Short",E488-F488,F488-E488)*D488*IF(L488="",1,L488)-G488)</f>
        <v/>
      </c>
      <c r="J488" s="28" t="str">
        <f aca="false">IF(I488="","",SUM($I$2:I488))</f>
        <v/>
      </c>
      <c r="K488" s="32"/>
      <c r="L488" s="31"/>
      <c r="M488" s="28" t="str">
        <f aca="false">IF(OR(K488="",E488="",F488=""),"",ABS(E488-K488)*D488*IF(L488="",1,L488))</f>
        <v/>
      </c>
      <c r="N488" s="29" t="str">
        <f aca="false">IF(OR(M488="",M488=0),"",I488/M488)</f>
        <v/>
      </c>
      <c r="O488" s="31"/>
      <c r="P488" s="31"/>
    </row>
    <row r="489" customFormat="false" ht="15" hidden="false" customHeight="false" outlineLevel="0" collapsed="false">
      <c r="A489" s="30"/>
      <c r="B489" s="31"/>
      <c r="C489" s="31"/>
      <c r="D489" s="31"/>
      <c r="E489" s="32"/>
      <c r="F489" s="32"/>
      <c r="G489" s="33"/>
      <c r="H489" s="31"/>
      <c r="I489" s="28" t="str">
        <f aca="false">IF(F489="","",IF(C489="Short",E489-F489,F489-E489)*D489*IF(L489="",1,L489)-G489)</f>
        <v/>
      </c>
      <c r="J489" s="28" t="str">
        <f aca="false">IF(I489="","",SUM($I$2:I489))</f>
        <v/>
      </c>
      <c r="K489" s="32"/>
      <c r="L489" s="31"/>
      <c r="M489" s="28" t="str">
        <f aca="false">IF(OR(K489="",E489="",F489=""),"",ABS(E489-K489)*D489*IF(L489="",1,L489))</f>
        <v/>
      </c>
      <c r="N489" s="29" t="str">
        <f aca="false">IF(OR(M489="",M489=0),"",I489/M489)</f>
        <v/>
      </c>
      <c r="O489" s="31"/>
      <c r="P489" s="31"/>
    </row>
    <row r="490" customFormat="false" ht="15" hidden="false" customHeight="false" outlineLevel="0" collapsed="false">
      <c r="A490" s="30"/>
      <c r="B490" s="31"/>
      <c r="C490" s="31"/>
      <c r="D490" s="31"/>
      <c r="E490" s="32"/>
      <c r="F490" s="32"/>
      <c r="G490" s="33"/>
      <c r="H490" s="31"/>
      <c r="I490" s="28" t="str">
        <f aca="false">IF(F490="","",IF(C490="Short",E490-F490,F490-E490)*D490*IF(L490="",1,L490)-G490)</f>
        <v/>
      </c>
      <c r="J490" s="28" t="str">
        <f aca="false">IF(I490="","",SUM($I$2:I490))</f>
        <v/>
      </c>
      <c r="K490" s="32"/>
      <c r="L490" s="31"/>
      <c r="M490" s="28" t="str">
        <f aca="false">IF(OR(K490="",E490="",F490=""),"",ABS(E490-K490)*D490*IF(L490="",1,L490))</f>
        <v/>
      </c>
      <c r="N490" s="29" t="str">
        <f aca="false">IF(OR(M490="",M490=0),"",I490/M490)</f>
        <v/>
      </c>
      <c r="O490" s="31"/>
      <c r="P490" s="31"/>
    </row>
    <row r="491" customFormat="false" ht="15" hidden="false" customHeight="false" outlineLevel="0" collapsed="false">
      <c r="A491" s="30"/>
      <c r="B491" s="31"/>
      <c r="C491" s="31"/>
      <c r="D491" s="31"/>
      <c r="E491" s="32"/>
      <c r="F491" s="32"/>
      <c r="G491" s="33"/>
      <c r="H491" s="31"/>
      <c r="I491" s="28" t="str">
        <f aca="false">IF(F491="","",IF(C491="Short",E491-F491,F491-E491)*D491*IF(L491="",1,L491)-G491)</f>
        <v/>
      </c>
      <c r="J491" s="28" t="str">
        <f aca="false">IF(I491="","",SUM($I$2:I491))</f>
        <v/>
      </c>
      <c r="K491" s="32"/>
      <c r="L491" s="31"/>
      <c r="M491" s="28" t="str">
        <f aca="false">IF(OR(K491="",E491="",F491=""),"",ABS(E491-K491)*D491*IF(L491="",1,L491))</f>
        <v/>
      </c>
      <c r="N491" s="29" t="str">
        <f aca="false">IF(OR(M491="",M491=0),"",I491/M491)</f>
        <v/>
      </c>
      <c r="O491" s="31"/>
      <c r="P491" s="31"/>
    </row>
    <row r="492" customFormat="false" ht="15" hidden="false" customHeight="false" outlineLevel="0" collapsed="false">
      <c r="A492" s="30"/>
      <c r="B492" s="31"/>
      <c r="C492" s="31"/>
      <c r="D492" s="31"/>
      <c r="E492" s="32"/>
      <c r="F492" s="32"/>
      <c r="G492" s="33"/>
      <c r="H492" s="31"/>
      <c r="I492" s="28" t="str">
        <f aca="false">IF(F492="","",IF(C492="Short",E492-F492,F492-E492)*D492*IF(L492="",1,L492)-G492)</f>
        <v/>
      </c>
      <c r="J492" s="28" t="str">
        <f aca="false">IF(I492="","",SUM($I$2:I492))</f>
        <v/>
      </c>
      <c r="K492" s="32"/>
      <c r="L492" s="31"/>
      <c r="M492" s="28" t="str">
        <f aca="false">IF(OR(K492="",E492="",F492=""),"",ABS(E492-K492)*D492*IF(L492="",1,L492))</f>
        <v/>
      </c>
      <c r="N492" s="29" t="str">
        <f aca="false">IF(OR(M492="",M492=0),"",I492/M492)</f>
        <v/>
      </c>
      <c r="O492" s="31"/>
      <c r="P492" s="31"/>
    </row>
    <row r="493" customFormat="false" ht="15" hidden="false" customHeight="false" outlineLevel="0" collapsed="false">
      <c r="A493" s="30"/>
      <c r="B493" s="31"/>
      <c r="C493" s="31"/>
      <c r="D493" s="31"/>
      <c r="E493" s="32"/>
      <c r="F493" s="32"/>
      <c r="G493" s="33"/>
      <c r="H493" s="31"/>
      <c r="I493" s="28" t="str">
        <f aca="false">IF(F493="","",IF(C493="Short",E493-F493,F493-E493)*D493*IF(L493="",1,L493)-G493)</f>
        <v/>
      </c>
      <c r="J493" s="28" t="str">
        <f aca="false">IF(I493="","",SUM($I$2:I493))</f>
        <v/>
      </c>
      <c r="K493" s="32"/>
      <c r="L493" s="31"/>
      <c r="M493" s="28" t="str">
        <f aca="false">IF(OR(K493="",E493="",F493=""),"",ABS(E493-K493)*D493*IF(L493="",1,L493))</f>
        <v/>
      </c>
      <c r="N493" s="29" t="str">
        <f aca="false">IF(OR(M493="",M493=0),"",I493/M493)</f>
        <v/>
      </c>
      <c r="O493" s="31"/>
      <c r="P493" s="31"/>
    </row>
    <row r="494" customFormat="false" ht="15" hidden="false" customHeight="false" outlineLevel="0" collapsed="false">
      <c r="A494" s="30"/>
      <c r="B494" s="31"/>
      <c r="C494" s="31"/>
      <c r="D494" s="31"/>
      <c r="E494" s="32"/>
      <c r="F494" s="32"/>
      <c r="G494" s="33"/>
      <c r="H494" s="31"/>
      <c r="I494" s="28" t="str">
        <f aca="false">IF(F494="","",IF(C494="Short",E494-F494,F494-E494)*D494*IF(L494="",1,L494)-G494)</f>
        <v/>
      </c>
      <c r="J494" s="28" t="str">
        <f aca="false">IF(I494="","",SUM($I$2:I494))</f>
        <v/>
      </c>
      <c r="K494" s="32"/>
      <c r="L494" s="31"/>
      <c r="M494" s="28" t="str">
        <f aca="false">IF(OR(K494="",E494="",F494=""),"",ABS(E494-K494)*D494*IF(L494="",1,L494))</f>
        <v/>
      </c>
      <c r="N494" s="29" t="str">
        <f aca="false">IF(OR(M494="",M494=0),"",I494/M494)</f>
        <v/>
      </c>
      <c r="O494" s="31"/>
      <c r="P494" s="31"/>
    </row>
    <row r="495" customFormat="false" ht="15" hidden="false" customHeight="false" outlineLevel="0" collapsed="false">
      <c r="A495" s="30"/>
      <c r="B495" s="31"/>
      <c r="C495" s="31"/>
      <c r="D495" s="31"/>
      <c r="E495" s="32"/>
      <c r="F495" s="32"/>
      <c r="G495" s="33"/>
      <c r="H495" s="31"/>
      <c r="I495" s="28" t="str">
        <f aca="false">IF(F495="","",IF(C495="Short",E495-F495,F495-E495)*D495*IF(L495="",1,L495)-G495)</f>
        <v/>
      </c>
      <c r="J495" s="28" t="str">
        <f aca="false">IF(I495="","",SUM($I$2:I495))</f>
        <v/>
      </c>
      <c r="K495" s="32"/>
      <c r="L495" s="31"/>
      <c r="M495" s="28" t="str">
        <f aca="false">IF(OR(K495="",E495="",F495=""),"",ABS(E495-K495)*D495*IF(L495="",1,L495))</f>
        <v/>
      </c>
      <c r="N495" s="29" t="str">
        <f aca="false">IF(OR(M495="",M495=0),"",I495/M495)</f>
        <v/>
      </c>
      <c r="O495" s="31"/>
      <c r="P495" s="31"/>
    </row>
    <row r="496" customFormat="false" ht="15" hidden="false" customHeight="false" outlineLevel="0" collapsed="false">
      <c r="A496" s="30"/>
      <c r="B496" s="31"/>
      <c r="C496" s="31"/>
      <c r="D496" s="31"/>
      <c r="E496" s="32"/>
      <c r="F496" s="32"/>
      <c r="G496" s="33"/>
      <c r="H496" s="31"/>
      <c r="I496" s="28" t="str">
        <f aca="false">IF(F496="","",IF(C496="Short",E496-F496,F496-E496)*D496*IF(L496="",1,L496)-G496)</f>
        <v/>
      </c>
      <c r="J496" s="28" t="str">
        <f aca="false">IF(I496="","",SUM($I$2:I496))</f>
        <v/>
      </c>
      <c r="K496" s="32"/>
      <c r="L496" s="31"/>
      <c r="M496" s="28" t="str">
        <f aca="false">IF(OR(K496="",E496="",F496=""),"",ABS(E496-K496)*D496*IF(L496="",1,L496))</f>
        <v/>
      </c>
      <c r="N496" s="29" t="str">
        <f aca="false">IF(OR(M496="",M496=0),"",I496/M496)</f>
        <v/>
      </c>
      <c r="O496" s="31"/>
      <c r="P496" s="31"/>
    </row>
    <row r="497" customFormat="false" ht="15" hidden="false" customHeight="false" outlineLevel="0" collapsed="false">
      <c r="A497" s="30"/>
      <c r="B497" s="31"/>
      <c r="C497" s="31"/>
      <c r="D497" s="31"/>
      <c r="E497" s="32"/>
      <c r="F497" s="32"/>
      <c r="G497" s="33"/>
      <c r="H497" s="31"/>
      <c r="I497" s="28" t="str">
        <f aca="false">IF(F497="","",IF(C497="Short",E497-F497,F497-E497)*D497*IF(L497="",1,L497)-G497)</f>
        <v/>
      </c>
      <c r="J497" s="28" t="str">
        <f aca="false">IF(I497="","",SUM($I$2:I497))</f>
        <v/>
      </c>
      <c r="K497" s="32"/>
      <c r="L497" s="31"/>
      <c r="M497" s="28" t="str">
        <f aca="false">IF(OR(K497="",E497="",F497=""),"",ABS(E497-K497)*D497*IF(L497="",1,L497))</f>
        <v/>
      </c>
      <c r="N497" s="29" t="str">
        <f aca="false">IF(OR(M497="",M497=0),"",I497/M497)</f>
        <v/>
      </c>
      <c r="O497" s="31"/>
      <c r="P497" s="31"/>
    </row>
    <row r="498" customFormat="false" ht="15" hidden="false" customHeight="false" outlineLevel="0" collapsed="false">
      <c r="A498" s="30"/>
      <c r="B498" s="31"/>
      <c r="C498" s="31"/>
      <c r="D498" s="31"/>
      <c r="E498" s="32"/>
      <c r="F498" s="32"/>
      <c r="G498" s="33"/>
      <c r="H498" s="31"/>
      <c r="I498" s="28" t="str">
        <f aca="false">IF(F498="","",IF(C498="Short",E498-F498,F498-E498)*D498*IF(L498="",1,L498)-G498)</f>
        <v/>
      </c>
      <c r="J498" s="28" t="str">
        <f aca="false">IF(I498="","",SUM($I$2:I498))</f>
        <v/>
      </c>
      <c r="K498" s="32"/>
      <c r="L498" s="31"/>
      <c r="M498" s="28" t="str">
        <f aca="false">IF(OR(K498="",E498="",F498=""),"",ABS(E498-K498)*D498*IF(L498="",1,L498))</f>
        <v/>
      </c>
      <c r="N498" s="29" t="str">
        <f aca="false">IF(OR(M498="",M498=0),"",I498/M498)</f>
        <v/>
      </c>
      <c r="O498" s="31"/>
      <c r="P498" s="31"/>
    </row>
    <row r="499" customFormat="false" ht="15" hidden="false" customHeight="false" outlineLevel="0" collapsed="false">
      <c r="A499" s="30"/>
      <c r="B499" s="31"/>
      <c r="C499" s="31"/>
      <c r="D499" s="31"/>
      <c r="E499" s="32"/>
      <c r="F499" s="32"/>
      <c r="G499" s="33"/>
      <c r="H499" s="31"/>
      <c r="I499" s="28" t="str">
        <f aca="false">IF(F499="","",IF(C499="Short",E499-F499,F499-E499)*D499*IF(L499="",1,L499)-G499)</f>
        <v/>
      </c>
      <c r="J499" s="28" t="str">
        <f aca="false">IF(I499="","",SUM($I$2:I499))</f>
        <v/>
      </c>
      <c r="K499" s="32"/>
      <c r="L499" s="31"/>
      <c r="M499" s="28" t="str">
        <f aca="false">IF(OR(K499="",E499="",F499=""),"",ABS(E499-K499)*D499*IF(L499="",1,L499))</f>
        <v/>
      </c>
      <c r="N499" s="29" t="str">
        <f aca="false">IF(OR(M499="",M499=0),"",I499/M499)</f>
        <v/>
      </c>
      <c r="O499" s="31"/>
      <c r="P499" s="31"/>
    </row>
    <row r="500" customFormat="false" ht="15" hidden="false" customHeight="false" outlineLevel="0" collapsed="false">
      <c r="A500" s="30"/>
      <c r="B500" s="31"/>
      <c r="C500" s="31"/>
      <c r="D500" s="31"/>
      <c r="E500" s="32"/>
      <c r="F500" s="32"/>
      <c r="G500" s="33"/>
      <c r="H500" s="31"/>
      <c r="I500" s="28" t="str">
        <f aca="false">IF(F500="","",IF(C500="Short",E500-F500,F500-E500)*D500*IF(L500="",1,L500)-G500)</f>
        <v/>
      </c>
      <c r="J500" s="28" t="str">
        <f aca="false">IF(I500="","",SUM($I$2:I500))</f>
        <v/>
      </c>
      <c r="K500" s="32"/>
      <c r="L500" s="31"/>
      <c r="M500" s="28" t="str">
        <f aca="false">IF(OR(K500="",E500="",F500=""),"",ABS(E500-K500)*D500*IF(L500="",1,L500))</f>
        <v/>
      </c>
      <c r="N500" s="29" t="str">
        <f aca="false">IF(OR(M500="",M500=0),"",I500/M500)</f>
        <v/>
      </c>
      <c r="O500" s="31"/>
      <c r="P500" s="31"/>
    </row>
    <row r="501" customFormat="false" ht="15" hidden="false" customHeight="false" outlineLevel="0" collapsed="false">
      <c r="A501" s="30"/>
      <c r="B501" s="31"/>
      <c r="C501" s="31"/>
      <c r="D501" s="31"/>
      <c r="E501" s="32"/>
      <c r="F501" s="32"/>
      <c r="G501" s="33"/>
      <c r="H501" s="31"/>
      <c r="I501" s="28" t="str">
        <f aca="false">IF(F501="","",IF(C501="Short",E501-F501,F501-E501)*D501*IF(L501="",1,L501)-G501)</f>
        <v/>
      </c>
      <c r="J501" s="28" t="str">
        <f aca="false">IF(I501="","",SUM($I$2:I501))</f>
        <v/>
      </c>
      <c r="K501" s="32"/>
      <c r="L501" s="31"/>
      <c r="M501" s="28" t="str">
        <f aca="false">IF(OR(K501="",E501="",F501=""),"",ABS(E501-K501)*D501*IF(L501="",1,L501))</f>
        <v/>
      </c>
      <c r="N501" s="29" t="str">
        <f aca="false">IF(OR(M501="",M501=0),"",I501/M501)</f>
        <v/>
      </c>
      <c r="O501" s="31"/>
      <c r="P501" s="31"/>
    </row>
  </sheetData>
  <autoFilter ref="A1:P501"/>
  <conditionalFormatting sqref="I2:I501">
    <cfRule type="cellIs" priority="2" operator="greaterThan" aboveAverage="0" equalAverage="0" bottom="0" percent="0" rank="0" text="" dxfId="7">
      <formula>0</formula>
    </cfRule>
    <cfRule type="cellIs" priority="3" operator="lessThan" aboveAverage="0" equalAverage="0" bottom="0" percent="0" rank="0" text="" dxfId="8">
      <formula>0</formula>
    </cfRule>
  </conditionalFormatting>
  <dataValidations count="3">
    <dataValidation allowBlank="true" errorStyle="stop" operator="between" showDropDown="false" showErrorMessage="false" showInputMessage="false" sqref="C2:C501" type="list">
      <formula1>Settings!$A$18:$A$19</formula1>
      <formula2>0</formula2>
    </dataValidation>
    <dataValidation allowBlank="true" errorStyle="stop" operator="between" showDropDown="false" showErrorMessage="false" showInputMessage="false" sqref="H2:H501" type="list">
      <formula1>Settings!$A$8:$A$15</formula1>
      <formula2>0</formula2>
    </dataValidation>
    <dataValidation allowBlank="true" errorStyle="stop" operator="between" showDropDown="false" showErrorMessage="false" showInputMessage="false" sqref="O2:O50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2026-10-10T09:35:38Z</dcterms:created>
  <dc:creator>openpyxl</dc:creator>
  <dc:description/>
  <dc:language>en-US</dc:language>
  <cp:lastModifiedBy/>
  <dcterms:modified xsi:type="dcterms:W3CDTF">2026-10-10T09:35:39Z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